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'Дашборд'!$C$49:$C$79</f>
            </numRef>
          </val>
        </ser>
        <ser>
          <idx val="1"/>
          <order val="1"/>
          <tx>
            <strRef>
              <f>'Дашборд'!D48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'Дашборд'!$D$49:$D$79</f>
            </numRef>
          </val>
        </ser>
        <ser>
          <idx val="2"/>
          <order val="2"/>
          <tx>
            <strRef>
              <f>'Дашборд'!E48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'Дашборд'!$E$49:$E$79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31.05.2026</t>
        </is>
      </c>
    </row>
    <row r="2">
      <c r="E2" t="inlineStr">
        <is>
          <t>Период: 01.05.2026 — 31.05.2026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Блинников Станислав Игоревич</t>
        </is>
      </c>
      <c r="E7" s="7" t="n">
        <v>17284.5</v>
      </c>
      <c r="F7" s="7" t="n">
        <v>11</v>
      </c>
      <c r="G7" s="7" t="n">
        <v>3705</v>
      </c>
      <c r="H7" s="7" t="n">
        <v>4</v>
      </c>
      <c r="I7" s="7" t="n">
        <v>1</v>
      </c>
      <c r="J7" s="7" t="n">
        <v>16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17568</v>
      </c>
      <c r="P7" s="7" t="n">
        <v>11</v>
      </c>
      <c r="Q7" s="7" t="n">
        <v>6657.5</v>
      </c>
      <c r="R7" s="7" t="n">
        <v>7</v>
      </c>
      <c r="S7" s="7" t="n">
        <v>0</v>
      </c>
      <c r="T7" s="7" t="n">
        <v>16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16528.5</v>
      </c>
      <c r="Z7" s="7" t="n">
        <v>10</v>
      </c>
      <c r="AA7" s="7" t="n">
        <v>4665</v>
      </c>
      <c r="AB7" s="7" t="n">
        <v>5</v>
      </c>
      <c r="AC7" s="7" t="n">
        <v>0</v>
      </c>
      <c r="AD7" s="7" t="n">
        <v>16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23410.75</v>
      </c>
      <c r="AJ7" s="7" t="n">
        <v>14</v>
      </c>
      <c r="AK7" s="7" t="n">
        <v>7005</v>
      </c>
      <c r="AL7" s="7" t="n">
        <v>7</v>
      </c>
      <c r="AM7" s="7" t="n">
        <v>0</v>
      </c>
      <c r="AN7" s="7" t="n">
        <v>16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10107.41</v>
      </c>
      <c r="AT7" s="7" t="n">
        <v>6</v>
      </c>
      <c r="AU7" s="7" t="n">
        <v>2976.25</v>
      </c>
      <c r="AV7" s="7" t="n">
        <v>3</v>
      </c>
      <c r="AW7" s="7" t="n">
        <v>0</v>
      </c>
      <c r="AX7" s="7" t="n">
        <v>7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1305.010243902439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Евдокимов Илья Игоревич</t>
        </is>
      </c>
      <c r="E8" s="7" t="n">
        <v>25914.5</v>
      </c>
      <c r="F8" s="7" t="n">
        <v>13</v>
      </c>
      <c r="G8" s="7" t="n">
        <v>5482.5</v>
      </c>
      <c r="H8" s="7" t="n">
        <v>5</v>
      </c>
      <c r="I8" s="7" t="n">
        <v>2</v>
      </c>
      <c r="J8" s="7" t="n">
        <v>31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33916.12</v>
      </c>
      <c r="P8" s="7" t="n">
        <v>18</v>
      </c>
      <c r="Q8" s="7" t="n">
        <v>9775</v>
      </c>
      <c r="R8" s="7" t="n">
        <v>9</v>
      </c>
      <c r="S8" s="7" t="n">
        <v>0</v>
      </c>
      <c r="T8" s="7" t="n">
        <v>31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23792.55</v>
      </c>
      <c r="Z8" s="7" t="n">
        <v>12</v>
      </c>
      <c r="AA8" s="7" t="n">
        <v>7862.5</v>
      </c>
      <c r="AB8" s="7" t="n">
        <v>7</v>
      </c>
      <c r="AC8" s="7" t="n">
        <v>1</v>
      </c>
      <c r="AD8" s="7" t="n">
        <v>31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45845.46</v>
      </c>
      <c r="AJ8" s="7" t="n">
        <v>26</v>
      </c>
      <c r="AK8" s="7" t="n">
        <v>5482.5</v>
      </c>
      <c r="AL8" s="7" t="n">
        <v>5</v>
      </c>
      <c r="AM8" s="7" t="n">
        <v>1</v>
      </c>
      <c r="AN8" s="7" t="n">
        <v>31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16233.42</v>
      </c>
      <c r="AT8" s="7" t="n">
        <v>9</v>
      </c>
      <c r="AU8" s="7" t="n">
        <v>1912.5</v>
      </c>
      <c r="AV8" s="7" t="n">
        <v>2</v>
      </c>
      <c r="AW8" s="7" t="n">
        <v>0</v>
      </c>
      <c r="AX8" s="7" t="n">
        <v>13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1536.445895522388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Мартынов Андрей Викторович</t>
        </is>
      </c>
      <c r="E9" s="7" t="n">
        <v>26054.75</v>
      </c>
      <c r="F9" s="7" t="n">
        <v>14</v>
      </c>
      <c r="G9" s="7" t="n">
        <v>14067.5</v>
      </c>
      <c r="H9" s="7" t="n">
        <v>18</v>
      </c>
      <c r="I9" s="7" t="n">
        <v>0</v>
      </c>
      <c r="J9" s="7" t="n">
        <v>31</v>
      </c>
      <c r="K9" s="7">
        <f>ROUND(J9*BP9/100,0)*100</f>
        <v/>
      </c>
      <c r="L9" s="7" t="n">
        <v>0</v>
      </c>
      <c r="M9" s="7">
        <f>E9-K9</f>
        <v/>
      </c>
      <c r="N9" s="7" t="n">
        <v>1</v>
      </c>
      <c r="O9" s="7" t="n">
        <v>18820</v>
      </c>
      <c r="P9" s="7" t="n">
        <v>10</v>
      </c>
      <c r="Q9" s="7" t="n">
        <v>10327.5</v>
      </c>
      <c r="R9" s="7" t="n">
        <v>12</v>
      </c>
      <c r="S9" s="7" t="n">
        <v>0</v>
      </c>
      <c r="T9" s="7" t="n">
        <v>31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20622.75</v>
      </c>
      <c r="Z9" s="7" t="n">
        <v>12</v>
      </c>
      <c r="AA9" s="7" t="n">
        <v>12335</v>
      </c>
      <c r="AB9" s="7" t="n">
        <v>15</v>
      </c>
      <c r="AC9" s="7" t="n">
        <v>1</v>
      </c>
      <c r="AD9" s="7" t="n">
        <v>31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18445.25</v>
      </c>
      <c r="AJ9" s="7" t="n">
        <v>10</v>
      </c>
      <c r="AK9" s="7" t="n">
        <v>9265</v>
      </c>
      <c r="AL9" s="7" t="n">
        <v>11</v>
      </c>
      <c r="AM9" s="7" t="n">
        <v>0</v>
      </c>
      <c r="AN9" s="7" t="n">
        <v>31</v>
      </c>
      <c r="AO9" s="7">
        <f>ROUND(AN9*BP9/100,0)*100</f>
        <v/>
      </c>
      <c r="AP9" s="7" t="n">
        <v>0</v>
      </c>
      <c r="AQ9" s="7">
        <f>AI9-AO9</f>
        <v/>
      </c>
      <c r="AR9" s="7" t="n">
        <v>3</v>
      </c>
      <c r="AS9" s="7" t="n">
        <v>7388.25</v>
      </c>
      <c r="AT9" s="7" t="n">
        <v>4</v>
      </c>
      <c r="AU9" s="7" t="n">
        <v>3272.5</v>
      </c>
      <c r="AV9" s="7" t="n">
        <v>4</v>
      </c>
      <c r="AW9" s="7" t="n">
        <v>0</v>
      </c>
      <c r="AX9" s="7" t="n">
        <v>13</v>
      </c>
      <c r="AY9" s="7">
        <f>ROUND(AX9*BP9/100,0)*100</f>
        <v/>
      </c>
      <c r="AZ9" s="7" t="n">
        <v>0</v>
      </c>
      <c r="BA9" s="7">
        <f>AS9-AY9</f>
        <v/>
      </c>
      <c r="BB9" s="7" t="n">
        <v>1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1352.221044776119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Мельников Никита Алексеевич</t>
        </is>
      </c>
      <c r="E10" s="7" t="n">
        <v>7906.75</v>
      </c>
      <c r="F10" s="7" t="n">
        <v>4</v>
      </c>
      <c r="G10" s="7" t="n">
        <v>8760</v>
      </c>
      <c r="H10" s="7" t="n">
        <v>4</v>
      </c>
      <c r="I10" s="7" t="n">
        <v>0</v>
      </c>
      <c r="J10" s="7" t="n">
        <v>17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7906.75</v>
      </c>
      <c r="P10" s="7" t="n">
        <v>4</v>
      </c>
      <c r="Q10" s="7" t="n">
        <v>8760</v>
      </c>
      <c r="R10" s="7" t="n">
        <v>4</v>
      </c>
      <c r="S10" s="7" t="n">
        <v>0</v>
      </c>
      <c r="T10" s="7" t="n">
        <v>17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5913</v>
      </c>
      <c r="Z10" s="7" t="n">
        <v>4</v>
      </c>
      <c r="AA10" s="7" t="n">
        <v>13140</v>
      </c>
      <c r="AB10" s="7" t="n">
        <v>9</v>
      </c>
      <c r="AC10" s="7" t="n">
        <v>1</v>
      </c>
      <c r="AD10" s="7" t="n">
        <v>17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4051.5</v>
      </c>
      <c r="AJ10" s="7" t="n">
        <v>2</v>
      </c>
      <c r="AK10" s="7" t="n">
        <v>17520</v>
      </c>
      <c r="AL10" s="7" t="n">
        <v>9</v>
      </c>
      <c r="AM10" s="7" t="n">
        <v>2</v>
      </c>
      <c r="AN10" s="7" t="n">
        <v>17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6241.5</v>
      </c>
      <c r="AT10" s="7" t="n">
        <v>3</v>
      </c>
      <c r="AU10" s="7" t="n">
        <v>4380</v>
      </c>
      <c r="AV10" s="7" t="n">
        <v>2</v>
      </c>
      <c r="AW10" s="7" t="n">
        <v>0</v>
      </c>
      <c r="AX10" s="7" t="n">
        <v>7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1881.896153846154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Перевалова Анастасия Владимировна</t>
        </is>
      </c>
      <c r="E11" s="7" t="n">
        <v>14424.25</v>
      </c>
      <c r="F11" s="7" t="n">
        <v>10</v>
      </c>
      <c r="G11" s="7" t="n">
        <v>0</v>
      </c>
      <c r="H11" s="7" t="n">
        <v>0</v>
      </c>
      <c r="I11" s="7" t="n">
        <v>0</v>
      </c>
      <c r="J11" s="7" t="n">
        <v>11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14769.75</v>
      </c>
      <c r="P11" s="7" t="n">
        <v>9</v>
      </c>
      <c r="Q11" s="7" t="n">
        <v>0</v>
      </c>
      <c r="R11" s="7" t="n">
        <v>0</v>
      </c>
      <c r="S11" s="7" t="n">
        <v>0</v>
      </c>
      <c r="T11" s="7" t="n">
        <v>11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16739.25</v>
      </c>
      <c r="Z11" s="7" t="n">
        <v>10</v>
      </c>
      <c r="AA11" s="7" t="n">
        <v>0</v>
      </c>
      <c r="AB11" s="7" t="n">
        <v>0</v>
      </c>
      <c r="AC11" s="7" t="n">
        <v>0</v>
      </c>
      <c r="AD11" s="7" t="n">
        <v>11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16780.75</v>
      </c>
      <c r="AJ11" s="7" t="n">
        <v>10</v>
      </c>
      <c r="AK11" s="7" t="n">
        <v>0</v>
      </c>
      <c r="AL11" s="7" t="n">
        <v>0</v>
      </c>
      <c r="AM11" s="7" t="n">
        <v>0</v>
      </c>
      <c r="AN11" s="7" t="n">
        <v>11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5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1482.602272727273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Прокашева Ксения Александровна</t>
        </is>
      </c>
      <c r="E12" s="7" t="n">
        <v>1690</v>
      </c>
      <c r="F12" s="7" t="n">
        <v>1</v>
      </c>
      <c r="G12" s="7" t="n">
        <v>0</v>
      </c>
      <c r="H12" s="7" t="n">
        <v>0</v>
      </c>
      <c r="I12" s="7" t="n">
        <v>0</v>
      </c>
      <c r="J12" s="7" t="n">
        <v>2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2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0</v>
      </c>
      <c r="Z12" s="7" t="n">
        <v>0</v>
      </c>
      <c r="AA12" s="7" t="n">
        <v>0</v>
      </c>
      <c r="AB12" s="7" t="n">
        <v>0</v>
      </c>
      <c r="AC12" s="7" t="n">
        <v>0</v>
      </c>
      <c r="AD12" s="7" t="n">
        <v>2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2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1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1126.666666666667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Рябинина Полина Евгеньевна</t>
        </is>
      </c>
      <c r="E13" s="7" t="n">
        <v>22166.5</v>
      </c>
      <c r="F13" s="7" t="n">
        <v>15</v>
      </c>
      <c r="G13" s="7" t="n">
        <v>0</v>
      </c>
      <c r="H13" s="7" t="n">
        <v>0</v>
      </c>
      <c r="I13" s="7" t="n">
        <v>1</v>
      </c>
      <c r="J13" s="7" t="n">
        <v>13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19797</v>
      </c>
      <c r="P13" s="7" t="n">
        <v>14</v>
      </c>
      <c r="Q13" s="7" t="n">
        <v>0</v>
      </c>
      <c r="R13" s="7" t="n">
        <v>0</v>
      </c>
      <c r="S13" s="7" t="n">
        <v>3</v>
      </c>
      <c r="T13" s="7" t="n">
        <v>13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19887</v>
      </c>
      <c r="Z13" s="7" t="n">
        <v>14</v>
      </c>
      <c r="AA13" s="7" t="n">
        <v>0</v>
      </c>
      <c r="AB13" s="7" t="n">
        <v>0</v>
      </c>
      <c r="AC13" s="7" t="n">
        <v>1</v>
      </c>
      <c r="AD13" s="7" t="n">
        <v>13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29515.5</v>
      </c>
      <c r="AJ13" s="7" t="n">
        <v>20</v>
      </c>
      <c r="AK13" s="7" t="n">
        <v>2060</v>
      </c>
      <c r="AL13" s="7" t="n">
        <v>2</v>
      </c>
      <c r="AM13" s="7" t="n">
        <v>0</v>
      </c>
      <c r="AN13" s="7" t="n">
        <v>13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5340</v>
      </c>
      <c r="AT13" s="7" t="n">
        <v>4</v>
      </c>
      <c r="AU13" s="7" t="n">
        <v>0</v>
      </c>
      <c r="AV13" s="7" t="n">
        <v>0</v>
      </c>
      <c r="AW13" s="7" t="n">
        <v>0</v>
      </c>
      <c r="AX13" s="7" t="n">
        <v>6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1401.960317460317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Черных Данила Русланович</t>
        </is>
      </c>
      <c r="E14" s="7" t="n">
        <v>31549</v>
      </c>
      <c r="F14" s="7" t="n">
        <v>20</v>
      </c>
      <c r="G14" s="7" t="n">
        <v>5155</v>
      </c>
      <c r="H14" s="7" t="n">
        <v>7</v>
      </c>
      <c r="I14" s="7" t="n">
        <v>0</v>
      </c>
      <c r="J14" s="7" t="n">
        <v>29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27620.5</v>
      </c>
      <c r="P14" s="7" t="n">
        <v>16</v>
      </c>
      <c r="Q14" s="7" t="n">
        <v>4835</v>
      </c>
      <c r="R14" s="7" t="n">
        <v>6</v>
      </c>
      <c r="S14" s="7" t="n">
        <v>0</v>
      </c>
      <c r="T14" s="7" t="n">
        <v>29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36535.5</v>
      </c>
      <c r="Z14" s="7" t="n">
        <v>24</v>
      </c>
      <c r="AA14" s="7" t="n">
        <v>6615</v>
      </c>
      <c r="AB14" s="7" t="n">
        <v>8</v>
      </c>
      <c r="AC14" s="7" t="n">
        <v>0</v>
      </c>
      <c r="AD14" s="7" t="n">
        <v>29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29991</v>
      </c>
      <c r="AJ14" s="7" t="n">
        <v>18</v>
      </c>
      <c r="AK14" s="7" t="n">
        <v>3805</v>
      </c>
      <c r="AL14" s="7" t="n">
        <v>5</v>
      </c>
      <c r="AM14" s="7" t="n">
        <v>2</v>
      </c>
      <c r="AN14" s="7" t="n">
        <v>29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8471.5</v>
      </c>
      <c r="AT14" s="7" t="n">
        <v>5</v>
      </c>
      <c r="AU14" s="7" t="n">
        <v>1030</v>
      </c>
      <c r="AV14" s="7" t="n">
        <v>1</v>
      </c>
      <c r="AW14" s="7" t="n">
        <v>0</v>
      </c>
      <c r="AX14" s="7" t="n">
        <v>12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1386.108333333333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/>
      <c r="C15" s="6" t="inlineStr"/>
      <c r="D15" s="6" t="inlineStr">
        <is>
          <t>Чукштайкина Виктория Ивановна</t>
        </is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0</v>
      </c>
      <c r="P15" s="7" t="n">
        <v>0</v>
      </c>
      <c r="Q15" s="7" t="n">
        <v>0</v>
      </c>
      <c r="R15" s="7" t="n">
        <v>0</v>
      </c>
      <c r="S15" s="7" t="n">
        <v>0</v>
      </c>
      <c r="T15" s="7" t="n">
        <v>0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0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0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0</v>
      </c>
      <c r="AT15" s="7" t="n">
        <v>0</v>
      </c>
      <c r="AU15" s="7" t="n">
        <v>0</v>
      </c>
      <c r="AV15" s="7" t="n">
        <v>0</v>
      </c>
      <c r="AW15" s="7" t="n">
        <v>0</v>
      </c>
      <c r="AX15" s="7" t="n">
        <v>0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657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Юркова Маргарита Вадимовна</t>
        </is>
      </c>
      <c r="E16" s="7" t="n">
        <v>5345</v>
      </c>
      <c r="F16" s="7" t="n">
        <v>3</v>
      </c>
      <c r="G16" s="7" t="n">
        <v>1030</v>
      </c>
      <c r="H16" s="7" t="n">
        <v>1</v>
      </c>
      <c r="I16" s="7" t="n">
        <v>1</v>
      </c>
      <c r="J16" s="7" t="n">
        <v>5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6122.5</v>
      </c>
      <c r="P16" s="7" t="n">
        <v>3</v>
      </c>
      <c r="Q16" s="7" t="n">
        <v>1030</v>
      </c>
      <c r="R16" s="7" t="n">
        <v>1</v>
      </c>
      <c r="S16" s="7" t="n">
        <v>1</v>
      </c>
      <c r="T16" s="7" t="n">
        <v>5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7565</v>
      </c>
      <c r="Z16" s="7" t="n">
        <v>4</v>
      </c>
      <c r="AA16" s="7" t="n">
        <v>3090</v>
      </c>
      <c r="AB16" s="7" t="n">
        <v>3</v>
      </c>
      <c r="AC16" s="7" t="n">
        <v>1</v>
      </c>
      <c r="AD16" s="7" t="n">
        <v>5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7057</v>
      </c>
      <c r="AJ16" s="7" t="n">
        <v>5</v>
      </c>
      <c r="AK16" s="7" t="n">
        <v>1030</v>
      </c>
      <c r="AL16" s="7" t="n">
        <v>1</v>
      </c>
      <c r="AM16" s="7" t="n">
        <v>1</v>
      </c>
      <c r="AN16" s="7" t="n">
        <v>5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1134</v>
      </c>
      <c r="AT16" s="7" t="n">
        <v>1</v>
      </c>
      <c r="AU16" s="7" t="n">
        <v>1030</v>
      </c>
      <c r="AV16" s="7" t="n">
        <v>1</v>
      </c>
      <c r="AW16" s="7" t="n">
        <v>1</v>
      </c>
      <c r="AX16" s="7" t="n">
        <v>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1060</v>
      </c>
      <c r="BQ16" s="7">
        <f>BO16/31*31</f>
        <v/>
      </c>
      <c r="BR16" s="7">
        <f>IFERROR(BL16/BE16,0)</f>
        <v/>
      </c>
    </row>
    <row r="17">
      <c r="A17" s="8" t="n"/>
      <c r="B17" s="8" t="n"/>
      <c r="C17" s="8" t="n"/>
      <c r="D17" s="8" t="inlineStr">
        <is>
          <t>Итого ТЗ</t>
        </is>
      </c>
      <c r="E17" s="9">
        <f>SUM(E7:E16)</f>
        <v/>
      </c>
      <c r="F17" s="9">
        <f>SUM(F7:F16)</f>
        <v/>
      </c>
      <c r="G17" s="9">
        <f>SUM(G7:G16)</f>
        <v/>
      </c>
      <c r="H17" s="9">
        <f>SUM(H7:H16)</f>
        <v/>
      </c>
      <c r="I17" s="9">
        <f>SUM(I7:I16)</f>
        <v/>
      </c>
      <c r="J17" s="9">
        <f>SUM(J7:J16)</f>
        <v/>
      </c>
      <c r="K17" s="9">
        <f>SUM(K7:K16)</f>
        <v/>
      </c>
      <c r="L17" s="9">
        <f>SUM(L7:L16)</f>
        <v/>
      </c>
      <c r="M17" s="9">
        <f>SUM(M7:M16)</f>
        <v/>
      </c>
      <c r="N17" s="9">
        <f>SUM(N7:N16)</f>
        <v/>
      </c>
      <c r="O17" s="9">
        <f>SUM(O7:O16)</f>
        <v/>
      </c>
      <c r="P17" s="9">
        <f>SUM(P7:P16)</f>
        <v/>
      </c>
      <c r="Q17" s="9">
        <f>SUM(Q7:Q16)</f>
        <v/>
      </c>
      <c r="R17" s="9">
        <f>SUM(R7:R16)</f>
        <v/>
      </c>
      <c r="S17" s="9">
        <f>SUM(S7:S16)</f>
        <v/>
      </c>
      <c r="T17" s="9">
        <f>SUM(T7:T16)</f>
        <v/>
      </c>
      <c r="U17" s="9">
        <f>SUM(U7:U16)</f>
        <v/>
      </c>
      <c r="V17" s="9">
        <f>SUM(V7:V16)</f>
        <v/>
      </c>
      <c r="W17" s="9">
        <f>SUM(W7:W16)</f>
        <v/>
      </c>
      <c r="X17" s="9">
        <f>SUM(X7:X16)</f>
        <v/>
      </c>
      <c r="Y17" s="9">
        <f>SUM(Y7:Y16)</f>
        <v/>
      </c>
      <c r="Z17" s="9">
        <f>SUM(Z7:Z16)</f>
        <v/>
      </c>
      <c r="AA17" s="9">
        <f>SUM(AA7:AA16)</f>
        <v/>
      </c>
      <c r="AB17" s="9">
        <f>SUM(AB7:AB16)</f>
        <v/>
      </c>
      <c r="AC17" s="9">
        <f>SUM(AC7:AC16)</f>
        <v/>
      </c>
      <c r="AD17" s="9">
        <f>SUM(AD7:AD16)</f>
        <v/>
      </c>
      <c r="AE17" s="9">
        <f>SUM(AE7:AE16)</f>
        <v/>
      </c>
      <c r="AF17" s="9">
        <f>SUM(AF7:AF16)</f>
        <v/>
      </c>
      <c r="AG17" s="9">
        <f>SUM(AG7:AG16)</f>
        <v/>
      </c>
      <c r="AH17" s="9">
        <f>SUM(AH7:AH16)</f>
        <v/>
      </c>
      <c r="AI17" s="9">
        <f>SUM(AI7:AI16)</f>
        <v/>
      </c>
      <c r="AJ17" s="9">
        <f>SUM(AJ7:AJ16)</f>
        <v/>
      </c>
      <c r="AK17" s="9">
        <f>SUM(AK7:AK16)</f>
        <v/>
      </c>
      <c r="AL17" s="9">
        <f>SUM(AL7:AL16)</f>
        <v/>
      </c>
      <c r="AM17" s="9">
        <f>SUM(AM7:AM16)</f>
        <v/>
      </c>
      <c r="AN17" s="9">
        <f>SUM(AN7:AN16)</f>
        <v/>
      </c>
      <c r="AO17" s="9">
        <f>SUM(AO7:AO16)</f>
        <v/>
      </c>
      <c r="AP17" s="9">
        <f>SUM(AP7:AP16)</f>
        <v/>
      </c>
      <c r="AQ17" s="9">
        <f>SUM(AQ7:AQ16)</f>
        <v/>
      </c>
      <c r="AR17" s="9">
        <f>SUM(AR7:AR16)</f>
        <v/>
      </c>
      <c r="AS17" s="9">
        <f>SUM(AS7:AS16)</f>
        <v/>
      </c>
      <c r="AT17" s="9">
        <f>SUM(AT7:AT16)</f>
        <v/>
      </c>
      <c r="AU17" s="9">
        <f>SUM(AU7:AU16)</f>
        <v/>
      </c>
      <c r="AV17" s="9">
        <f>SUM(AV7:AV16)</f>
        <v/>
      </c>
      <c r="AW17" s="9">
        <f>SUM(AW7:AW16)</f>
        <v/>
      </c>
      <c r="AX17" s="9">
        <f>SUM(AX7:AX16)</f>
        <v/>
      </c>
      <c r="AY17" s="9">
        <f>SUM(AY7:AY16)</f>
        <v/>
      </c>
      <c r="AZ17" s="9">
        <f>SUM(AZ7:AZ16)</f>
        <v/>
      </c>
      <c r="BA17" s="9">
        <f>SUM(BA7:BA16)</f>
        <v/>
      </c>
      <c r="BB17" s="9">
        <f>SUM(BB7:BB16)</f>
        <v/>
      </c>
      <c r="BC17" s="9">
        <f>SUM(BC7:BC16)</f>
        <v/>
      </c>
      <c r="BD17" s="9">
        <f>SUM(BD7:BD16)</f>
        <v/>
      </c>
      <c r="BE17" s="9">
        <f>SUM(BE7:BE16)</f>
        <v/>
      </c>
      <c r="BF17" s="9">
        <f>SUM(BF7:BF16)</f>
        <v/>
      </c>
      <c r="BG17" s="9">
        <f>SUM(BG7:BG16)</f>
        <v/>
      </c>
      <c r="BH17" s="9">
        <f>SUM(BH7:BH16)</f>
        <v/>
      </c>
      <c r="BI17" s="9">
        <f>SUM(BI7:BI16)</f>
        <v/>
      </c>
      <c r="BJ17" s="9">
        <f>SUM(BJ7:BJ16)</f>
        <v/>
      </c>
      <c r="BK17" s="9">
        <f>SUM(BK7:BK16)</f>
        <v/>
      </c>
      <c r="BL17" s="9">
        <f>SUM(BL7:BL16)</f>
        <v/>
      </c>
      <c r="BM17" s="9">
        <f>SUM(BM7:BM16)</f>
        <v/>
      </c>
      <c r="BN17" s="9">
        <f>SUM(BN7:BN16)</f>
        <v/>
      </c>
      <c r="BO17" s="9">
        <f>SUM(BO7:BO16)</f>
        <v/>
      </c>
      <c r="BP17" s="9">
        <f>IFERROR(BK17/BD17,0)</f>
        <v/>
      </c>
      <c r="BQ17" s="9">
        <f>BO17/31*31</f>
        <v/>
      </c>
      <c r="BR17" s="9">
        <f>IFERROR(BL17/BE17,0)</f>
        <v/>
      </c>
    </row>
    <row r="19">
      <c r="A19" s="5" t="n"/>
      <c r="B19" s="5" t="n"/>
      <c r="C19" s="5" t="n"/>
      <c r="D19" s="5" t="inlineStr">
        <is>
          <t>ГРУППОВЫЕ ПРОГРАММЫ</t>
        </is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  <c r="BG19" s="5" t="n"/>
      <c r="BH19" s="5" t="n"/>
      <c r="BI19" s="5" t="n"/>
      <c r="BJ19" s="5" t="n"/>
      <c r="BK19" s="5" t="n"/>
      <c r="BL19" s="5" t="n"/>
      <c r="BM19" s="5" t="n"/>
      <c r="BN19" s="5" t="n"/>
      <c r="BO19" s="5" t="n"/>
      <c r="BP19" s="5" t="n"/>
      <c r="BQ19" s="5" t="n"/>
      <c r="BR19" s="5" t="n"/>
    </row>
    <row r="20">
      <c r="A20" s="4" t="inlineStr">
        <is>
          <t>№</t>
        </is>
      </c>
      <c r="B20" s="4" t="inlineStr">
        <is>
          <t>Дата начала</t>
        </is>
      </c>
      <c r="C20" s="4" t="inlineStr">
        <is>
          <t>Статус</t>
        </is>
      </c>
      <c r="D20" s="4" t="inlineStr">
        <is>
          <t>ФИО</t>
        </is>
      </c>
      <c r="E20" s="4" t="inlineStr">
        <is>
          <t>Факт $ из 1С</t>
        </is>
      </c>
      <c r="F20" s="4" t="inlineStr">
        <is>
          <t>Факт ПТ</t>
        </is>
      </c>
      <c r="G20" s="4" t="inlineStr">
        <is>
          <t>Факт $ МГ/секции</t>
        </is>
      </c>
      <c r="H20" s="4" t="inlineStr">
        <is>
          <t>Факт МГ/секции</t>
        </is>
      </c>
      <c r="I20" s="4" t="inlineStr">
        <is>
          <t>Факт ВПТ</t>
        </is>
      </c>
      <c r="J20" s="4" t="inlineStr">
        <is>
          <t>Тех. задание ПТ</t>
        </is>
      </c>
      <c r="K20" s="4" t="inlineStr">
        <is>
          <t>Тех задание $</t>
        </is>
      </c>
      <c r="L20" s="4" t="inlineStr">
        <is>
          <t>Тех. задание ВПТ</t>
        </is>
      </c>
      <c r="M20" s="4" t="inlineStr">
        <is>
          <t>Разница ПТ $</t>
        </is>
      </c>
      <c r="N20" s="4" t="inlineStr">
        <is>
          <t>Факт СПЛИТ</t>
        </is>
      </c>
      <c r="O20" s="4" t="inlineStr">
        <is>
          <t>Факт $ из 1С</t>
        </is>
      </c>
      <c r="P20" s="4" t="inlineStr">
        <is>
          <t>Факт ПТ</t>
        </is>
      </c>
      <c r="Q20" s="4" t="inlineStr">
        <is>
          <t>Факт $ МГ/секции</t>
        </is>
      </c>
      <c r="R20" s="4" t="inlineStr">
        <is>
          <t>Факт МГ/секции</t>
        </is>
      </c>
      <c r="S20" s="4" t="inlineStr">
        <is>
          <t>Факт ВПТ</t>
        </is>
      </c>
      <c r="T20" s="4" t="inlineStr">
        <is>
          <t>Тех. задание ПТ</t>
        </is>
      </c>
      <c r="U20" s="4" t="inlineStr">
        <is>
          <t>Тех задание $</t>
        </is>
      </c>
      <c r="V20" s="4" t="inlineStr">
        <is>
          <t>Тех. задание ВПТ</t>
        </is>
      </c>
      <c r="W20" s="4" t="inlineStr">
        <is>
          <t>Разница ПТ $</t>
        </is>
      </c>
      <c r="X20" s="4" t="inlineStr">
        <is>
          <t>Факт СПЛИТ</t>
        </is>
      </c>
      <c r="Y20" s="4" t="inlineStr">
        <is>
          <t>Факт $ из 1С</t>
        </is>
      </c>
      <c r="Z20" s="4" t="inlineStr">
        <is>
          <t>Факт ПТ</t>
        </is>
      </c>
      <c r="AA20" s="4" t="inlineStr">
        <is>
          <t>Факт $ МГ/секции</t>
        </is>
      </c>
      <c r="AB20" s="4" t="inlineStr">
        <is>
          <t>Факт МГ/секции</t>
        </is>
      </c>
      <c r="AC20" s="4" t="inlineStr">
        <is>
          <t>Факт ВПТ</t>
        </is>
      </c>
      <c r="AD20" s="4" t="inlineStr">
        <is>
          <t>Тех. задание ПТ</t>
        </is>
      </c>
      <c r="AE20" s="4" t="inlineStr">
        <is>
          <t>Тех задание $</t>
        </is>
      </c>
      <c r="AF20" s="4" t="inlineStr">
        <is>
          <t>Тех. задание ВПТ</t>
        </is>
      </c>
      <c r="AG20" s="4" t="inlineStr">
        <is>
          <t>Разница ПТ $</t>
        </is>
      </c>
      <c r="AH20" s="4" t="inlineStr">
        <is>
          <t>Факт СПЛИТ</t>
        </is>
      </c>
      <c r="AI20" s="4" t="inlineStr">
        <is>
          <t>Факт $ из 1С</t>
        </is>
      </c>
      <c r="AJ20" s="4" t="inlineStr">
        <is>
          <t>Факт ПТ</t>
        </is>
      </c>
      <c r="AK20" s="4" t="inlineStr">
        <is>
          <t>Факт $ МГ/секции</t>
        </is>
      </c>
      <c r="AL20" s="4" t="inlineStr">
        <is>
          <t>Факт МГ/секции</t>
        </is>
      </c>
      <c r="AM20" s="4" t="inlineStr">
        <is>
          <t>Факт ВПТ</t>
        </is>
      </c>
      <c r="AN20" s="4" t="inlineStr">
        <is>
          <t>Тех. задание ПТ</t>
        </is>
      </c>
      <c r="AO20" s="4" t="inlineStr">
        <is>
          <t>Тех задание $</t>
        </is>
      </c>
      <c r="AP20" s="4" t="inlineStr">
        <is>
          <t>Тех. задание ВПТ</t>
        </is>
      </c>
      <c r="AQ20" s="4" t="inlineStr">
        <is>
          <t>Разница ПТ $</t>
        </is>
      </c>
      <c r="AR20" s="4" t="inlineStr">
        <is>
          <t>Факт СПЛИТ</t>
        </is>
      </c>
      <c r="AS20" s="4" t="inlineStr">
        <is>
          <t>Факт $ из 1С</t>
        </is>
      </c>
      <c r="AT20" s="4" t="inlineStr">
        <is>
          <t>Факт ПТ</t>
        </is>
      </c>
      <c r="AU20" s="4" t="inlineStr">
        <is>
          <t>Факт $ МГ/секции</t>
        </is>
      </c>
      <c r="AV20" s="4" t="inlineStr">
        <is>
          <t>Факт МГ/секции</t>
        </is>
      </c>
      <c r="AW20" s="4" t="inlineStr">
        <is>
          <t>Факт ВПТ</t>
        </is>
      </c>
      <c r="AX20" s="4" t="inlineStr">
        <is>
          <t>Тех. задание ПТ</t>
        </is>
      </c>
      <c r="AY20" s="4" t="inlineStr">
        <is>
          <t>Тех задание $</t>
        </is>
      </c>
      <c r="AZ20" s="4" t="inlineStr">
        <is>
          <t>Тех. задание ВПТ</t>
        </is>
      </c>
      <c r="BA20" s="4" t="inlineStr">
        <is>
          <t>Разница ПТ $</t>
        </is>
      </c>
      <c r="BB20" s="4" t="inlineStr">
        <is>
          <t>Факт СПЛИТ</t>
        </is>
      </c>
      <c r="BC20" s="4" t="inlineStr"/>
      <c r="BD20" s="4" t="inlineStr">
        <is>
          <t>Тех. задание ПТ</t>
        </is>
      </c>
      <c r="BE20" s="4" t="inlineStr">
        <is>
          <t>Факт ПТ</t>
        </is>
      </c>
      <c r="BF20" s="4" t="inlineStr">
        <is>
          <t>Факт СПЛИТ</t>
        </is>
      </c>
      <c r="BG20" s="4" t="inlineStr">
        <is>
          <t>Тех. задание ВПТ</t>
        </is>
      </c>
      <c r="BH20" s="4" t="inlineStr">
        <is>
          <t>Факт ВПТ</t>
        </is>
      </c>
      <c r="BI20" s="4" t="inlineStr">
        <is>
          <t>Тех. задание</t>
        </is>
      </c>
      <c r="BJ20" s="4" t="inlineStr">
        <is>
          <t>Факт</t>
        </is>
      </c>
      <c r="BK20" s="4" t="inlineStr">
        <is>
          <t>Тех задание $</t>
        </is>
      </c>
      <c r="BL20" s="4" t="inlineStr">
        <is>
          <t>Факт ПТ 1С $</t>
        </is>
      </c>
      <c r="BM20" s="4" t="inlineStr">
        <is>
          <t>Факт МГ/секции 1С $</t>
        </is>
      </c>
      <c r="BN20" s="4" t="inlineStr">
        <is>
          <t>Прочие услуги $</t>
        </is>
      </c>
      <c r="BO20" s="4" t="inlineStr">
        <is>
          <t>Факт общий $</t>
        </is>
      </c>
      <c r="BP20" s="4" t="inlineStr">
        <is>
          <t>Средняя стоимость ПТ прошлого месяца $</t>
        </is>
      </c>
      <c r="BQ20" s="4" t="inlineStr">
        <is>
          <t>Ранрейт $</t>
        </is>
      </c>
      <c r="BR20" s="4" t="inlineStr">
        <is>
          <t>Средняя стоимость ПТ на новый месяц</t>
        </is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Арнст Марина Николаевна</t>
        </is>
      </c>
      <c r="E21" s="7" t="n">
        <v>10894</v>
      </c>
      <c r="F21" s="7" t="n">
        <v>7</v>
      </c>
      <c r="G21" s="7" t="n">
        <v>2045</v>
      </c>
      <c r="H21" s="7" t="n">
        <v>3</v>
      </c>
      <c r="I21" s="7" t="n">
        <v>2</v>
      </c>
      <c r="J21" s="7" t="n">
        <v>8</v>
      </c>
      <c r="K21" s="7">
        <f>ROUND(J21*BP21/100,0)*100</f>
        <v/>
      </c>
      <c r="L21" s="7" t="n">
        <v>0</v>
      </c>
      <c r="M21" s="7">
        <f>E21-K21</f>
        <v/>
      </c>
      <c r="N21" s="7" t="n">
        <v>1</v>
      </c>
      <c r="O21" s="7" t="n">
        <v>12496.5</v>
      </c>
      <c r="P21" s="7" t="n">
        <v>7</v>
      </c>
      <c r="Q21" s="7" t="n">
        <v>0</v>
      </c>
      <c r="R21" s="7" t="n">
        <v>0</v>
      </c>
      <c r="S21" s="7" t="n">
        <v>0</v>
      </c>
      <c r="T21" s="7" t="n">
        <v>8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10606.5</v>
      </c>
      <c r="Z21" s="7" t="n">
        <v>6</v>
      </c>
      <c r="AA21" s="7" t="n">
        <v>2775</v>
      </c>
      <c r="AB21" s="7" t="n">
        <v>4</v>
      </c>
      <c r="AC21" s="7" t="n">
        <v>0</v>
      </c>
      <c r="AD21" s="7" t="n">
        <v>8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12428.5</v>
      </c>
      <c r="AJ21" s="7" t="n">
        <v>7</v>
      </c>
      <c r="AK21" s="7" t="n">
        <v>2117.5</v>
      </c>
      <c r="AL21" s="7" t="n">
        <v>3</v>
      </c>
      <c r="AM21" s="7" t="n">
        <v>0</v>
      </c>
      <c r="AN21" s="7" t="n">
        <v>8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3780</v>
      </c>
      <c r="AT21" s="7" t="n">
        <v>2</v>
      </c>
      <c r="AU21" s="7" t="n">
        <v>0</v>
      </c>
      <c r="AV21" s="7" t="n">
        <v>0</v>
      </c>
      <c r="AW21" s="7" t="n">
        <v>0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1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1413.552631578947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/>
      <c r="C22" s="6" t="inlineStr"/>
      <c r="D22" s="6" t="inlineStr">
        <is>
          <t>Колосовская Дарья Дмитриевна</t>
        </is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0</v>
      </c>
      <c r="P22" s="7" t="n">
        <v>0</v>
      </c>
      <c r="Q22" s="7" t="n">
        <v>0</v>
      </c>
      <c r="R22" s="7" t="n">
        <v>0</v>
      </c>
      <c r="S22" s="7" t="n">
        <v>0</v>
      </c>
      <c r="T22" s="7" t="n">
        <v>0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0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0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0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0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Куликова Юлия Владимировна</t>
        </is>
      </c>
      <c r="E23" s="7" t="n">
        <v>40401.5</v>
      </c>
      <c r="F23" s="7" t="n">
        <v>21</v>
      </c>
      <c r="G23" s="7" t="n">
        <v>0</v>
      </c>
      <c r="H23" s="7" t="n">
        <v>0</v>
      </c>
      <c r="I23" s="7" t="n">
        <v>1</v>
      </c>
      <c r="J23" s="7" t="n">
        <v>23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33100</v>
      </c>
      <c r="P23" s="7" t="n">
        <v>19</v>
      </c>
      <c r="Q23" s="7" t="n">
        <v>0</v>
      </c>
      <c r="R23" s="7" t="n">
        <v>0</v>
      </c>
      <c r="S23" s="7" t="n">
        <v>0</v>
      </c>
      <c r="T23" s="7" t="n">
        <v>23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34338.5</v>
      </c>
      <c r="Z23" s="7" t="n">
        <v>18</v>
      </c>
      <c r="AA23" s="7" t="n">
        <v>0</v>
      </c>
      <c r="AB23" s="7" t="n">
        <v>0</v>
      </c>
      <c r="AC23" s="7" t="n">
        <v>0</v>
      </c>
      <c r="AD23" s="7" t="n">
        <v>23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44050.75</v>
      </c>
      <c r="AJ23" s="7" t="n">
        <v>23</v>
      </c>
      <c r="AK23" s="7" t="n">
        <v>0</v>
      </c>
      <c r="AL23" s="7" t="n">
        <v>0</v>
      </c>
      <c r="AM23" s="7" t="n">
        <v>0</v>
      </c>
      <c r="AN23" s="7" t="n">
        <v>23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3723</v>
      </c>
      <c r="AT23" s="7" t="n">
        <v>2</v>
      </c>
      <c r="AU23" s="7" t="n">
        <v>0</v>
      </c>
      <c r="AV23" s="7" t="n">
        <v>0</v>
      </c>
      <c r="AW23" s="7" t="n">
        <v>0</v>
      </c>
      <c r="AX23" s="7" t="n">
        <v>10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1817.7875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Митяшева Елена Владимировна</t>
        </is>
      </c>
      <c r="E24" s="7" t="n">
        <v>1765</v>
      </c>
      <c r="F24" s="7" t="n">
        <v>1</v>
      </c>
      <c r="G24" s="7" t="n">
        <v>0</v>
      </c>
      <c r="H24" s="7" t="n">
        <v>0</v>
      </c>
      <c r="I24" s="7" t="n">
        <v>0</v>
      </c>
      <c r="J24" s="7" t="n">
        <v>4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3655</v>
      </c>
      <c r="P24" s="7" t="n">
        <v>2</v>
      </c>
      <c r="Q24" s="7" t="n">
        <v>0</v>
      </c>
      <c r="R24" s="7" t="n">
        <v>0</v>
      </c>
      <c r="S24" s="7" t="n">
        <v>0</v>
      </c>
      <c r="T24" s="7" t="n">
        <v>4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3655</v>
      </c>
      <c r="Z24" s="7" t="n">
        <v>2</v>
      </c>
      <c r="AA24" s="7" t="n">
        <v>2630</v>
      </c>
      <c r="AB24" s="7" t="n">
        <v>4</v>
      </c>
      <c r="AC24" s="7" t="n">
        <v>0</v>
      </c>
      <c r="AD24" s="7" t="n">
        <v>4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1765</v>
      </c>
      <c r="AJ24" s="7" t="n">
        <v>1</v>
      </c>
      <c r="AK24" s="7" t="n">
        <v>0</v>
      </c>
      <c r="AL24" s="7" t="n">
        <v>0</v>
      </c>
      <c r="AM24" s="7" t="n">
        <v>0</v>
      </c>
      <c r="AN24" s="7" t="n">
        <v>4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2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1142.764705882353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МТ</t>
        </is>
      </c>
      <c r="D25" s="6" t="inlineStr">
        <is>
          <t>Обедина Татьяна Валентиновна</t>
        </is>
      </c>
      <c r="E25" s="7" t="n">
        <v>21304.75</v>
      </c>
      <c r="F25" s="7" t="n">
        <v>13</v>
      </c>
      <c r="G25" s="7" t="n">
        <v>0</v>
      </c>
      <c r="H25" s="7" t="n">
        <v>0</v>
      </c>
      <c r="I25" s="7" t="n">
        <v>2</v>
      </c>
      <c r="J25" s="7" t="n">
        <v>11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23148.87</v>
      </c>
      <c r="P25" s="7" t="n">
        <v>13</v>
      </c>
      <c r="Q25" s="7" t="n">
        <v>0</v>
      </c>
      <c r="R25" s="7" t="n">
        <v>0</v>
      </c>
      <c r="S25" s="7" t="n">
        <v>0</v>
      </c>
      <c r="T25" s="7" t="n">
        <v>11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19638.05</v>
      </c>
      <c r="Z25" s="7" t="n">
        <v>11</v>
      </c>
      <c r="AA25" s="7" t="n">
        <v>0</v>
      </c>
      <c r="AB25" s="7" t="n">
        <v>0</v>
      </c>
      <c r="AC25" s="7" t="n">
        <v>0</v>
      </c>
      <c r="AD25" s="7" t="n">
        <v>11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30498.05</v>
      </c>
      <c r="AJ25" s="7" t="n">
        <v>17</v>
      </c>
      <c r="AK25" s="7" t="n">
        <v>0</v>
      </c>
      <c r="AL25" s="7" t="n">
        <v>0</v>
      </c>
      <c r="AM25" s="7" t="n">
        <v>1</v>
      </c>
      <c r="AN25" s="7" t="n">
        <v>11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5595.5</v>
      </c>
      <c r="AT25" s="7" t="n">
        <v>3</v>
      </c>
      <c r="AU25" s="7" t="n">
        <v>0</v>
      </c>
      <c r="AV25" s="7" t="n">
        <v>0</v>
      </c>
      <c r="AW25" s="7" t="n">
        <v>0</v>
      </c>
      <c r="AX25" s="7" t="n">
        <v>5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1806.406382978724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МТ</t>
        </is>
      </c>
      <c r="D26" s="6" t="inlineStr">
        <is>
          <t>Плахов Петр Сергеевич</t>
        </is>
      </c>
      <c r="E26" s="7" t="n">
        <v>10293</v>
      </c>
      <c r="F26" s="7" t="n">
        <v>6</v>
      </c>
      <c r="G26" s="7" t="n">
        <v>0</v>
      </c>
      <c r="H26" s="7" t="n">
        <v>0</v>
      </c>
      <c r="I26" s="7" t="n">
        <v>0</v>
      </c>
      <c r="J26" s="7" t="n">
        <v>13</v>
      </c>
      <c r="K26" s="7">
        <f>ROUND(J26*BP26/100,0)*100</f>
        <v/>
      </c>
      <c r="L26" s="7" t="n">
        <v>0</v>
      </c>
      <c r="M26" s="7">
        <f>E26-K26</f>
        <v/>
      </c>
      <c r="N26" s="7" t="n">
        <v>1</v>
      </c>
      <c r="O26" s="7" t="n">
        <v>3578.5</v>
      </c>
      <c r="P26" s="7" t="n">
        <v>2</v>
      </c>
      <c r="Q26" s="7" t="n">
        <v>0</v>
      </c>
      <c r="R26" s="7" t="n">
        <v>0</v>
      </c>
      <c r="S26" s="7" t="n">
        <v>0</v>
      </c>
      <c r="T26" s="7" t="n">
        <v>13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18880.37</v>
      </c>
      <c r="Z26" s="7" t="n">
        <v>10</v>
      </c>
      <c r="AA26" s="7" t="n">
        <v>4845</v>
      </c>
      <c r="AB26" s="7" t="n">
        <v>6</v>
      </c>
      <c r="AC26" s="7" t="n">
        <v>0</v>
      </c>
      <c r="AD26" s="7" t="n">
        <v>13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12967.38</v>
      </c>
      <c r="AJ26" s="7" t="n">
        <v>7</v>
      </c>
      <c r="AK26" s="7" t="n">
        <v>2422.5</v>
      </c>
      <c r="AL26" s="7" t="n">
        <v>3</v>
      </c>
      <c r="AM26" s="7" t="n">
        <v>1</v>
      </c>
      <c r="AN26" s="7" t="n">
        <v>13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1</v>
      </c>
      <c r="AS26" s="7" t="n">
        <v>5994.37</v>
      </c>
      <c r="AT26" s="7" t="n">
        <v>3</v>
      </c>
      <c r="AU26" s="7" t="n">
        <v>2422.5</v>
      </c>
      <c r="AV26" s="7" t="n">
        <v>3</v>
      </c>
      <c r="AW26" s="7" t="n">
        <v>0</v>
      </c>
      <c r="AX26" s="7" t="n">
        <v>6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2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1909.135744680851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МТ</t>
        </is>
      </c>
      <c r="D27" s="6" t="inlineStr">
        <is>
          <t>Плахова Екатерина Александровна</t>
        </is>
      </c>
      <c r="E27" s="7" t="n">
        <v>5584.5</v>
      </c>
      <c r="F27" s="7" t="n">
        <v>3</v>
      </c>
      <c r="G27" s="7" t="n">
        <v>1190</v>
      </c>
      <c r="H27" s="7" t="n">
        <v>1</v>
      </c>
      <c r="I27" s="7" t="n">
        <v>0</v>
      </c>
      <c r="J27" s="7" t="n">
        <v>10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5584.5</v>
      </c>
      <c r="P27" s="7" t="n">
        <v>3</v>
      </c>
      <c r="Q27" s="7" t="n">
        <v>2380</v>
      </c>
      <c r="R27" s="7" t="n">
        <v>2</v>
      </c>
      <c r="S27" s="7" t="n">
        <v>0</v>
      </c>
      <c r="T27" s="7" t="n">
        <v>10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5584.5</v>
      </c>
      <c r="Z27" s="7" t="n">
        <v>3</v>
      </c>
      <c r="AA27" s="7" t="n">
        <v>1190</v>
      </c>
      <c r="AB27" s="7" t="n">
        <v>1</v>
      </c>
      <c r="AC27" s="7" t="n">
        <v>0</v>
      </c>
      <c r="AD27" s="7" t="n">
        <v>10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8650.5</v>
      </c>
      <c r="AJ27" s="7" t="n">
        <v>5</v>
      </c>
      <c r="AK27" s="7" t="n">
        <v>1190</v>
      </c>
      <c r="AL27" s="7" t="n">
        <v>1</v>
      </c>
      <c r="AM27" s="7" t="n">
        <v>2</v>
      </c>
      <c r="AN27" s="7" t="n">
        <v>10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4927.5</v>
      </c>
      <c r="AT27" s="7" t="n">
        <v>3</v>
      </c>
      <c r="AU27" s="7" t="n">
        <v>1190</v>
      </c>
      <c r="AV27" s="7" t="n">
        <v>1</v>
      </c>
      <c r="AW27" s="7" t="n">
        <v>1</v>
      </c>
      <c r="AX27" s="7" t="n">
        <v>4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1583.97972972973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Салимова Ксения Валерьевна</t>
        </is>
      </c>
      <c r="E28" s="7" t="n">
        <v>25422.2</v>
      </c>
      <c r="F28" s="7" t="n">
        <v>16</v>
      </c>
      <c r="G28" s="7" t="n">
        <v>0</v>
      </c>
      <c r="H28" s="7" t="n">
        <v>0</v>
      </c>
      <c r="I28" s="7" t="n">
        <v>1</v>
      </c>
      <c r="J28" s="7" t="n">
        <v>24</v>
      </c>
      <c r="K28" s="7">
        <f>ROUND(J28*BP28/100,0)*100</f>
        <v/>
      </c>
      <c r="L28" s="7" t="n">
        <v>0</v>
      </c>
      <c r="M28" s="7">
        <f>E28-K28</f>
        <v/>
      </c>
      <c r="N28" s="7" t="n">
        <v>2</v>
      </c>
      <c r="O28" s="7" t="n">
        <v>37808.15</v>
      </c>
      <c r="P28" s="7" t="n">
        <v>20</v>
      </c>
      <c r="Q28" s="7" t="n">
        <v>0</v>
      </c>
      <c r="R28" s="7" t="n">
        <v>0</v>
      </c>
      <c r="S28" s="7" t="n">
        <v>2</v>
      </c>
      <c r="T28" s="7" t="n">
        <v>24</v>
      </c>
      <c r="U28" s="7">
        <f>ROUND(T28*BP28/100,0)*100</f>
        <v/>
      </c>
      <c r="V28" s="7" t="n">
        <v>0</v>
      </c>
      <c r="W28" s="7">
        <f>O28-U28</f>
        <v/>
      </c>
      <c r="X28" s="7" t="n">
        <v>4</v>
      </c>
      <c r="Y28" s="7" t="n">
        <v>25207.08</v>
      </c>
      <c r="Z28" s="7" t="n">
        <v>14</v>
      </c>
      <c r="AA28" s="7" t="n">
        <v>0</v>
      </c>
      <c r="AB28" s="7" t="n">
        <v>0</v>
      </c>
      <c r="AC28" s="7" t="n">
        <v>2</v>
      </c>
      <c r="AD28" s="7" t="n">
        <v>24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3</v>
      </c>
      <c r="AI28" s="7" t="n">
        <v>32059.45</v>
      </c>
      <c r="AJ28" s="7" t="n">
        <v>19</v>
      </c>
      <c r="AK28" s="7" t="n">
        <v>0</v>
      </c>
      <c r="AL28" s="7" t="n">
        <v>0</v>
      </c>
      <c r="AM28" s="7" t="n">
        <v>0</v>
      </c>
      <c r="AN28" s="7" t="n">
        <v>24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4</v>
      </c>
      <c r="AS28" s="7" t="n">
        <v>11937.65</v>
      </c>
      <c r="AT28" s="7" t="n">
        <v>7</v>
      </c>
      <c r="AU28" s="7" t="n">
        <v>0</v>
      </c>
      <c r="AV28" s="7" t="n">
        <v>0</v>
      </c>
      <c r="AW28" s="7" t="n">
        <v>0</v>
      </c>
      <c r="AX28" s="7" t="n">
        <v>10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1946.3882</v>
      </c>
      <c r="BQ28" s="7">
        <f>BO28/31*31</f>
        <v/>
      </c>
      <c r="BR28" s="7">
        <f>IFERROR(BL28/BE28,0)</f>
        <v/>
      </c>
    </row>
    <row r="29">
      <c r="A29" s="8" t="n"/>
      <c r="B29" s="8" t="n"/>
      <c r="C29" s="8" t="n"/>
      <c r="D29" s="8" t="inlineStr">
        <is>
          <t>Итого ГП</t>
        </is>
      </c>
      <c r="E29" s="9">
        <f>SUM(E21:E28)</f>
        <v/>
      </c>
      <c r="F29" s="9">
        <f>SUM(F21:F28)</f>
        <v/>
      </c>
      <c r="G29" s="9">
        <f>SUM(G21:G28)</f>
        <v/>
      </c>
      <c r="H29" s="9">
        <f>SUM(H21:H28)</f>
        <v/>
      </c>
      <c r="I29" s="9">
        <f>SUM(I21:I28)</f>
        <v/>
      </c>
      <c r="J29" s="9">
        <f>SUM(J21:J28)</f>
        <v/>
      </c>
      <c r="K29" s="9">
        <f>SUM(K21:K28)</f>
        <v/>
      </c>
      <c r="L29" s="9">
        <f>SUM(L21:L28)</f>
        <v/>
      </c>
      <c r="M29" s="9">
        <f>SUM(M21:M28)</f>
        <v/>
      </c>
      <c r="N29" s="9">
        <f>SUM(N21:N28)</f>
        <v/>
      </c>
      <c r="O29" s="9">
        <f>SUM(O21:O28)</f>
        <v/>
      </c>
      <c r="P29" s="9">
        <f>SUM(P21:P28)</f>
        <v/>
      </c>
      <c r="Q29" s="9">
        <f>SUM(Q21:Q28)</f>
        <v/>
      </c>
      <c r="R29" s="9">
        <f>SUM(R21:R28)</f>
        <v/>
      </c>
      <c r="S29" s="9">
        <f>SUM(S21:S28)</f>
        <v/>
      </c>
      <c r="T29" s="9">
        <f>SUM(T21:T28)</f>
        <v/>
      </c>
      <c r="U29" s="9">
        <f>SUM(U21:U28)</f>
        <v/>
      </c>
      <c r="V29" s="9">
        <f>SUM(V21:V28)</f>
        <v/>
      </c>
      <c r="W29" s="9">
        <f>SUM(W21:W28)</f>
        <v/>
      </c>
      <c r="X29" s="9">
        <f>SUM(X21:X28)</f>
        <v/>
      </c>
      <c r="Y29" s="9">
        <f>SUM(Y21:Y28)</f>
        <v/>
      </c>
      <c r="Z29" s="9">
        <f>SUM(Z21:Z28)</f>
        <v/>
      </c>
      <c r="AA29" s="9">
        <f>SUM(AA21:AA28)</f>
        <v/>
      </c>
      <c r="AB29" s="9">
        <f>SUM(AB21:AB28)</f>
        <v/>
      </c>
      <c r="AC29" s="9">
        <f>SUM(AC21:AC28)</f>
        <v/>
      </c>
      <c r="AD29" s="9">
        <f>SUM(AD21:AD28)</f>
        <v/>
      </c>
      <c r="AE29" s="9">
        <f>SUM(AE21:AE28)</f>
        <v/>
      </c>
      <c r="AF29" s="9">
        <f>SUM(AF21:AF28)</f>
        <v/>
      </c>
      <c r="AG29" s="9">
        <f>SUM(AG21:AG28)</f>
        <v/>
      </c>
      <c r="AH29" s="9">
        <f>SUM(AH21:AH28)</f>
        <v/>
      </c>
      <c r="AI29" s="9">
        <f>SUM(AI21:AI28)</f>
        <v/>
      </c>
      <c r="AJ29" s="9">
        <f>SUM(AJ21:AJ28)</f>
        <v/>
      </c>
      <c r="AK29" s="9">
        <f>SUM(AK21:AK28)</f>
        <v/>
      </c>
      <c r="AL29" s="9">
        <f>SUM(AL21:AL28)</f>
        <v/>
      </c>
      <c r="AM29" s="9">
        <f>SUM(AM21:AM28)</f>
        <v/>
      </c>
      <c r="AN29" s="9">
        <f>SUM(AN21:AN28)</f>
        <v/>
      </c>
      <c r="AO29" s="9">
        <f>SUM(AO21:AO28)</f>
        <v/>
      </c>
      <c r="AP29" s="9">
        <f>SUM(AP21:AP28)</f>
        <v/>
      </c>
      <c r="AQ29" s="9">
        <f>SUM(AQ21:AQ28)</f>
        <v/>
      </c>
      <c r="AR29" s="9">
        <f>SUM(AR21:AR28)</f>
        <v/>
      </c>
      <c r="AS29" s="9">
        <f>SUM(AS21:AS28)</f>
        <v/>
      </c>
      <c r="AT29" s="9">
        <f>SUM(AT21:AT28)</f>
        <v/>
      </c>
      <c r="AU29" s="9">
        <f>SUM(AU21:AU28)</f>
        <v/>
      </c>
      <c r="AV29" s="9">
        <f>SUM(AV21:AV28)</f>
        <v/>
      </c>
      <c r="AW29" s="9">
        <f>SUM(AW21:AW28)</f>
        <v/>
      </c>
      <c r="AX29" s="9">
        <f>SUM(AX21:AX28)</f>
        <v/>
      </c>
      <c r="AY29" s="9">
        <f>SUM(AY21:AY28)</f>
        <v/>
      </c>
      <c r="AZ29" s="9">
        <f>SUM(AZ21:AZ28)</f>
        <v/>
      </c>
      <c r="BA29" s="9">
        <f>SUM(BA21:BA28)</f>
        <v/>
      </c>
      <c r="BB29" s="9">
        <f>SUM(BB21:BB28)</f>
        <v/>
      </c>
      <c r="BC29" s="9">
        <f>SUM(BC21:BC28)</f>
        <v/>
      </c>
      <c r="BD29" s="9">
        <f>SUM(BD21:BD28)</f>
        <v/>
      </c>
      <c r="BE29" s="9">
        <f>SUM(BE21:BE28)</f>
        <v/>
      </c>
      <c r="BF29" s="9">
        <f>SUM(BF21:BF28)</f>
        <v/>
      </c>
      <c r="BG29" s="9">
        <f>SUM(BG21:BG28)</f>
        <v/>
      </c>
      <c r="BH29" s="9">
        <f>SUM(BH21:BH28)</f>
        <v/>
      </c>
      <c r="BI29" s="9">
        <f>SUM(BI21:BI28)</f>
        <v/>
      </c>
      <c r="BJ29" s="9">
        <f>SUM(BJ21:BJ28)</f>
        <v/>
      </c>
      <c r="BK29" s="9">
        <f>SUM(BK21:BK28)</f>
        <v/>
      </c>
      <c r="BL29" s="9">
        <f>SUM(BL21:BL28)</f>
        <v/>
      </c>
      <c r="BM29" s="9">
        <f>SUM(BM21:BM28)</f>
        <v/>
      </c>
      <c r="BN29" s="9">
        <f>SUM(BN21:BN28)</f>
        <v/>
      </c>
      <c r="BO29" s="9">
        <f>SUM(BO21:BO28)</f>
        <v/>
      </c>
      <c r="BP29" s="9">
        <f>IFERROR(BK29/BD29,0)</f>
        <v/>
      </c>
      <c r="BQ29" s="9">
        <f>BO29/31*31</f>
        <v/>
      </c>
      <c r="BR29" s="9">
        <f>IFERROR(BL29/BE29,0)</f>
        <v/>
      </c>
    </row>
    <row r="31">
      <c r="A31" s="5" t="n"/>
      <c r="B31" s="5" t="n"/>
      <c r="C31" s="5" t="n"/>
      <c r="D31" s="5" t="inlineStr">
        <is>
          <t>БОЕВЫЕ ИСКУССТВА</t>
        </is>
      </c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  <c r="BG31" s="5" t="n"/>
      <c r="BH31" s="5" t="n"/>
      <c r="BI31" s="5" t="n"/>
      <c r="BJ31" s="5" t="n"/>
      <c r="BK31" s="5" t="n"/>
      <c r="BL31" s="5" t="n"/>
      <c r="BM31" s="5" t="n"/>
      <c r="BN31" s="5" t="n"/>
      <c r="BO31" s="5" t="n"/>
      <c r="BP31" s="5" t="n"/>
      <c r="BQ31" s="5" t="n"/>
      <c r="BR31" s="5" t="n"/>
    </row>
    <row r="32">
      <c r="A32" s="4" t="inlineStr">
        <is>
          <t>№</t>
        </is>
      </c>
      <c r="B32" s="4" t="inlineStr">
        <is>
          <t>Дата начала</t>
        </is>
      </c>
      <c r="C32" s="4" t="inlineStr">
        <is>
          <t>Статус</t>
        </is>
      </c>
      <c r="D32" s="4" t="inlineStr">
        <is>
          <t>ФИО</t>
        </is>
      </c>
      <c r="E32" s="4" t="inlineStr">
        <is>
          <t>Факт $ из 1С</t>
        </is>
      </c>
      <c r="F32" s="4" t="inlineStr">
        <is>
          <t>Факт ПТ</t>
        </is>
      </c>
      <c r="G32" s="4" t="inlineStr">
        <is>
          <t>Факт $ МГ/секции</t>
        </is>
      </c>
      <c r="H32" s="4" t="inlineStr">
        <is>
          <t>Факт МГ/секции</t>
        </is>
      </c>
      <c r="I32" s="4" t="inlineStr">
        <is>
          <t>Факт ВПТ</t>
        </is>
      </c>
      <c r="J32" s="4" t="inlineStr">
        <is>
          <t>Тех. задание ПТ</t>
        </is>
      </c>
      <c r="K32" s="4" t="inlineStr">
        <is>
          <t>Тех задание $</t>
        </is>
      </c>
      <c r="L32" s="4" t="inlineStr">
        <is>
          <t>Тех. задание ВПТ</t>
        </is>
      </c>
      <c r="M32" s="4" t="inlineStr">
        <is>
          <t>Разница ПТ $</t>
        </is>
      </c>
      <c r="N32" s="4" t="inlineStr">
        <is>
          <t>Факт СПЛИТ</t>
        </is>
      </c>
      <c r="O32" s="4" t="inlineStr">
        <is>
          <t>Факт $ из 1С</t>
        </is>
      </c>
      <c r="P32" s="4" t="inlineStr">
        <is>
          <t>Факт ПТ</t>
        </is>
      </c>
      <c r="Q32" s="4" t="inlineStr">
        <is>
          <t>Факт $ МГ/секции</t>
        </is>
      </c>
      <c r="R32" s="4" t="inlineStr">
        <is>
          <t>Факт МГ/секции</t>
        </is>
      </c>
      <c r="S32" s="4" t="inlineStr">
        <is>
          <t>Факт ВПТ</t>
        </is>
      </c>
      <c r="T32" s="4" t="inlineStr">
        <is>
          <t>Тех. задание ПТ</t>
        </is>
      </c>
      <c r="U32" s="4" t="inlineStr">
        <is>
          <t>Тех задание $</t>
        </is>
      </c>
      <c r="V32" s="4" t="inlineStr">
        <is>
          <t>Тех. задание ВПТ</t>
        </is>
      </c>
      <c r="W32" s="4" t="inlineStr">
        <is>
          <t>Разница ПТ $</t>
        </is>
      </c>
      <c r="X32" s="4" t="inlineStr">
        <is>
          <t>Факт СПЛИТ</t>
        </is>
      </c>
      <c r="Y32" s="4" t="inlineStr">
        <is>
          <t>Факт $ из 1С</t>
        </is>
      </c>
      <c r="Z32" s="4" t="inlineStr">
        <is>
          <t>Факт ПТ</t>
        </is>
      </c>
      <c r="AA32" s="4" t="inlineStr">
        <is>
          <t>Факт $ МГ/секции</t>
        </is>
      </c>
      <c r="AB32" s="4" t="inlineStr">
        <is>
          <t>Факт МГ/секции</t>
        </is>
      </c>
      <c r="AC32" s="4" t="inlineStr">
        <is>
          <t>Факт ВПТ</t>
        </is>
      </c>
      <c r="AD32" s="4" t="inlineStr">
        <is>
          <t>Тех. задание ПТ</t>
        </is>
      </c>
      <c r="AE32" s="4" t="inlineStr">
        <is>
          <t>Тех задание $</t>
        </is>
      </c>
      <c r="AF32" s="4" t="inlineStr">
        <is>
          <t>Тех. задание ВПТ</t>
        </is>
      </c>
      <c r="AG32" s="4" t="inlineStr">
        <is>
          <t>Разница ПТ $</t>
        </is>
      </c>
      <c r="AH32" s="4" t="inlineStr">
        <is>
          <t>Факт СПЛИТ</t>
        </is>
      </c>
      <c r="AI32" s="4" t="inlineStr">
        <is>
          <t>Факт $ из 1С</t>
        </is>
      </c>
      <c r="AJ32" s="4" t="inlineStr">
        <is>
          <t>Факт ПТ</t>
        </is>
      </c>
      <c r="AK32" s="4" t="inlineStr">
        <is>
          <t>Факт $ МГ/секции</t>
        </is>
      </c>
      <c r="AL32" s="4" t="inlineStr">
        <is>
          <t>Факт МГ/секции</t>
        </is>
      </c>
      <c r="AM32" s="4" t="inlineStr">
        <is>
          <t>Факт ВПТ</t>
        </is>
      </c>
      <c r="AN32" s="4" t="inlineStr">
        <is>
          <t>Тех. задание ПТ</t>
        </is>
      </c>
      <c r="AO32" s="4" t="inlineStr">
        <is>
          <t>Тех задание $</t>
        </is>
      </c>
      <c r="AP32" s="4" t="inlineStr">
        <is>
          <t>Тех. задание ВПТ</t>
        </is>
      </c>
      <c r="AQ32" s="4" t="inlineStr">
        <is>
          <t>Разница ПТ $</t>
        </is>
      </c>
      <c r="AR32" s="4" t="inlineStr">
        <is>
          <t>Факт СПЛИТ</t>
        </is>
      </c>
      <c r="AS32" s="4" t="inlineStr">
        <is>
          <t>Факт $ из 1С</t>
        </is>
      </c>
      <c r="AT32" s="4" t="inlineStr">
        <is>
          <t>Факт ПТ</t>
        </is>
      </c>
      <c r="AU32" s="4" t="inlineStr">
        <is>
          <t>Факт $ МГ/секции</t>
        </is>
      </c>
      <c r="AV32" s="4" t="inlineStr">
        <is>
          <t>Факт МГ/секции</t>
        </is>
      </c>
      <c r="AW32" s="4" t="inlineStr">
        <is>
          <t>Факт ВПТ</t>
        </is>
      </c>
      <c r="AX32" s="4" t="inlineStr">
        <is>
          <t>Тех. задание ПТ</t>
        </is>
      </c>
      <c r="AY32" s="4" t="inlineStr">
        <is>
          <t>Тех задание $</t>
        </is>
      </c>
      <c r="AZ32" s="4" t="inlineStr">
        <is>
          <t>Тех. задание ВПТ</t>
        </is>
      </c>
      <c r="BA32" s="4" t="inlineStr">
        <is>
          <t>Разница ПТ $</t>
        </is>
      </c>
      <c r="BB32" s="4" t="inlineStr">
        <is>
          <t>Факт СПЛИТ</t>
        </is>
      </c>
      <c r="BC32" s="4" t="inlineStr"/>
      <c r="BD32" s="4" t="inlineStr">
        <is>
          <t>Тех. задание ПТ</t>
        </is>
      </c>
      <c r="BE32" s="4" t="inlineStr">
        <is>
          <t>Факт ПТ</t>
        </is>
      </c>
      <c r="BF32" s="4" t="inlineStr">
        <is>
          <t>Факт СПЛИТ</t>
        </is>
      </c>
      <c r="BG32" s="4" t="inlineStr">
        <is>
          <t>Тех. задание ВПТ</t>
        </is>
      </c>
      <c r="BH32" s="4" t="inlineStr">
        <is>
          <t>Факт ВПТ</t>
        </is>
      </c>
      <c r="BI32" s="4" t="inlineStr">
        <is>
          <t>Тех. задание</t>
        </is>
      </c>
      <c r="BJ32" s="4" t="inlineStr">
        <is>
          <t>Факт</t>
        </is>
      </c>
      <c r="BK32" s="4" t="inlineStr">
        <is>
          <t>Тех задание $</t>
        </is>
      </c>
      <c r="BL32" s="4" t="inlineStr">
        <is>
          <t>Факт ПТ 1С $</t>
        </is>
      </c>
      <c r="BM32" s="4" t="inlineStr">
        <is>
          <t>Факт МГ/секции 1С $</t>
        </is>
      </c>
      <c r="BN32" s="4" t="inlineStr">
        <is>
          <t>Прочие услуги $</t>
        </is>
      </c>
      <c r="BO32" s="4" t="inlineStr">
        <is>
          <t>Факт общий $</t>
        </is>
      </c>
      <c r="BP32" s="4" t="inlineStr">
        <is>
          <t>Средняя стоимость ПТ прошлого месяца $</t>
        </is>
      </c>
      <c r="BQ32" s="4" t="inlineStr">
        <is>
          <t>Ранрейт $</t>
        </is>
      </c>
      <c r="BR32" s="4" t="inlineStr">
        <is>
          <t>Средняя стоимость ПТ на новый месяц</t>
        </is>
      </c>
    </row>
    <row r="33">
      <c r="A33" s="6" t="n">
        <v>19</v>
      </c>
      <c r="B33" s="6" t="inlineStr">
        <is>
          <t>2026-03-01</t>
        </is>
      </c>
      <c r="C33" s="6" t="inlineStr">
        <is>
          <t>МТ</t>
        </is>
      </c>
      <c r="D33" s="6" t="inlineStr">
        <is>
          <t>Колян Андраник Сейранович</t>
        </is>
      </c>
      <c r="E33" s="7" t="n">
        <v>8031.25</v>
      </c>
      <c r="F33" s="7" t="n">
        <v>4</v>
      </c>
      <c r="G33" s="7" t="n">
        <v>14555</v>
      </c>
      <c r="H33" s="7" t="n">
        <v>16</v>
      </c>
      <c r="I33" s="7" t="n">
        <v>0</v>
      </c>
      <c r="J33" s="7" t="n">
        <v>35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9156.25</v>
      </c>
      <c r="P33" s="7" t="n">
        <v>5</v>
      </c>
      <c r="Q33" s="7" t="n">
        <v>10980</v>
      </c>
      <c r="R33" s="7" t="n">
        <v>12</v>
      </c>
      <c r="S33" s="7" t="n">
        <v>1</v>
      </c>
      <c r="T33" s="7" t="n">
        <v>35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1657.5</v>
      </c>
      <c r="Z33" s="7" t="n">
        <v>1</v>
      </c>
      <c r="AA33" s="7" t="n">
        <v>11772.5</v>
      </c>
      <c r="AB33" s="7" t="n">
        <v>14</v>
      </c>
      <c r="AC33" s="7" t="n">
        <v>0</v>
      </c>
      <c r="AD33" s="7" t="n">
        <v>35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7498.75</v>
      </c>
      <c r="AJ33" s="7" t="n">
        <v>5</v>
      </c>
      <c r="AK33" s="7" t="n">
        <v>17935</v>
      </c>
      <c r="AL33" s="7" t="n">
        <v>22</v>
      </c>
      <c r="AM33" s="7" t="n">
        <v>0</v>
      </c>
      <c r="AN33" s="7" t="n">
        <v>35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2</v>
      </c>
      <c r="AU33" s="7" t="n">
        <v>6545</v>
      </c>
      <c r="AV33" s="7" t="n">
        <v>8</v>
      </c>
      <c r="AW33" s="7" t="n">
        <v>0</v>
      </c>
      <c r="AX33" s="7" t="n">
        <v>15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972.3759842519685</v>
      </c>
      <c r="BQ33" s="7">
        <f>BO33/31*31</f>
        <v/>
      </c>
      <c r="BR33" s="7">
        <f>IFERROR(BL33/BE33,0)</f>
        <v/>
      </c>
    </row>
    <row r="34">
      <c r="A34" s="8" t="n"/>
      <c r="B34" s="8" t="n"/>
      <c r="C34" s="8" t="n"/>
      <c r="D34" s="8" t="inlineStr">
        <is>
          <t>Итого БИ</t>
        </is>
      </c>
      <c r="E34" s="9">
        <f>SUM(E33:E33)</f>
        <v/>
      </c>
      <c r="F34" s="9">
        <f>SUM(F33:F33)</f>
        <v/>
      </c>
      <c r="G34" s="9">
        <f>SUM(G33:G33)</f>
        <v/>
      </c>
      <c r="H34" s="9">
        <f>SUM(H33:H33)</f>
        <v/>
      </c>
      <c r="I34" s="9">
        <f>SUM(I33:I33)</f>
        <v/>
      </c>
      <c r="J34" s="9">
        <f>SUM(J33:J33)</f>
        <v/>
      </c>
      <c r="K34" s="9">
        <f>SUM(K33:K33)</f>
        <v/>
      </c>
      <c r="L34" s="9">
        <f>SUM(L33:L33)</f>
        <v/>
      </c>
      <c r="M34" s="9">
        <f>SUM(M33:M33)</f>
        <v/>
      </c>
      <c r="N34" s="9">
        <f>SUM(N33:N33)</f>
        <v/>
      </c>
      <c r="O34" s="9">
        <f>SUM(O33:O33)</f>
        <v/>
      </c>
      <c r="P34" s="9">
        <f>SUM(P33:P33)</f>
        <v/>
      </c>
      <c r="Q34" s="9">
        <f>SUM(Q33:Q33)</f>
        <v/>
      </c>
      <c r="R34" s="9">
        <f>SUM(R33:R33)</f>
        <v/>
      </c>
      <c r="S34" s="9">
        <f>SUM(S33:S33)</f>
        <v/>
      </c>
      <c r="T34" s="9">
        <f>SUM(T33:T33)</f>
        <v/>
      </c>
      <c r="U34" s="9">
        <f>SUM(U33:U33)</f>
        <v/>
      </c>
      <c r="V34" s="9">
        <f>SUM(V33:V33)</f>
        <v/>
      </c>
      <c r="W34" s="9">
        <f>SUM(W33:W33)</f>
        <v/>
      </c>
      <c r="X34" s="9">
        <f>SUM(X33:X33)</f>
        <v/>
      </c>
      <c r="Y34" s="9">
        <f>SUM(Y33:Y33)</f>
        <v/>
      </c>
      <c r="Z34" s="9">
        <f>SUM(Z33:Z33)</f>
        <v/>
      </c>
      <c r="AA34" s="9">
        <f>SUM(AA33:AA33)</f>
        <v/>
      </c>
      <c r="AB34" s="9">
        <f>SUM(AB33:AB33)</f>
        <v/>
      </c>
      <c r="AC34" s="9">
        <f>SUM(AC33:AC33)</f>
        <v/>
      </c>
      <c r="AD34" s="9">
        <f>SUM(AD33:AD33)</f>
        <v/>
      </c>
      <c r="AE34" s="9">
        <f>SUM(AE33:AE33)</f>
        <v/>
      </c>
      <c r="AF34" s="9">
        <f>SUM(AF33:AF33)</f>
        <v/>
      </c>
      <c r="AG34" s="9">
        <f>SUM(AG33:AG33)</f>
        <v/>
      </c>
      <c r="AH34" s="9">
        <f>SUM(AH33:AH33)</f>
        <v/>
      </c>
      <c r="AI34" s="9">
        <f>SUM(AI33:AI33)</f>
        <v/>
      </c>
      <c r="AJ34" s="9">
        <f>SUM(AJ33:AJ33)</f>
        <v/>
      </c>
      <c r="AK34" s="9">
        <f>SUM(AK33:AK33)</f>
        <v/>
      </c>
      <c r="AL34" s="9">
        <f>SUM(AL33:AL33)</f>
        <v/>
      </c>
      <c r="AM34" s="9">
        <f>SUM(AM33:AM33)</f>
        <v/>
      </c>
      <c r="AN34" s="9">
        <f>SUM(AN33:AN33)</f>
        <v/>
      </c>
      <c r="AO34" s="9">
        <f>SUM(AO33:AO33)</f>
        <v/>
      </c>
      <c r="AP34" s="9">
        <f>SUM(AP33:AP33)</f>
        <v/>
      </c>
      <c r="AQ34" s="9">
        <f>SUM(AQ33:AQ33)</f>
        <v/>
      </c>
      <c r="AR34" s="9">
        <f>SUM(AR33:AR33)</f>
        <v/>
      </c>
      <c r="AS34" s="9">
        <f>SUM(AS33:AS33)</f>
        <v/>
      </c>
      <c r="AT34" s="9">
        <f>SUM(AT33:AT33)</f>
        <v/>
      </c>
      <c r="AU34" s="9">
        <f>SUM(AU33:AU33)</f>
        <v/>
      </c>
      <c r="AV34" s="9">
        <f>SUM(AV33:AV33)</f>
        <v/>
      </c>
      <c r="AW34" s="9">
        <f>SUM(AW33:AW33)</f>
        <v/>
      </c>
      <c r="AX34" s="9">
        <f>SUM(AX33:AX33)</f>
        <v/>
      </c>
      <c r="AY34" s="9">
        <f>SUM(AY33:AY33)</f>
        <v/>
      </c>
      <c r="AZ34" s="9">
        <f>SUM(AZ33:AZ33)</f>
        <v/>
      </c>
      <c r="BA34" s="9">
        <f>SUM(BA33:BA33)</f>
        <v/>
      </c>
      <c r="BB34" s="9">
        <f>SUM(BB33:BB33)</f>
        <v/>
      </c>
      <c r="BC34" s="9">
        <f>SUM(BC33:BC33)</f>
        <v/>
      </c>
      <c r="BD34" s="9">
        <f>SUM(BD33:BD33)</f>
        <v/>
      </c>
      <c r="BE34" s="9">
        <f>SUM(BE33:BE33)</f>
        <v/>
      </c>
      <c r="BF34" s="9">
        <f>SUM(BF33:BF33)</f>
        <v/>
      </c>
      <c r="BG34" s="9">
        <f>SUM(BG33:BG33)</f>
        <v/>
      </c>
      <c r="BH34" s="9">
        <f>SUM(BH33:BH33)</f>
        <v/>
      </c>
      <c r="BI34" s="9">
        <f>SUM(BI33:BI33)</f>
        <v/>
      </c>
      <c r="BJ34" s="9">
        <f>SUM(BJ33:BJ33)</f>
        <v/>
      </c>
      <c r="BK34" s="9">
        <f>SUM(BK33:BK33)</f>
        <v/>
      </c>
      <c r="BL34" s="9">
        <f>SUM(BL33:BL33)</f>
        <v/>
      </c>
      <c r="BM34" s="9">
        <f>SUM(BM33:BM33)</f>
        <v/>
      </c>
      <c r="BN34" s="9">
        <f>SUM(BN33:BN33)</f>
        <v/>
      </c>
      <c r="BO34" s="9">
        <f>SUM(BO33:BO33)</f>
        <v/>
      </c>
      <c r="BP34" s="9">
        <f>IFERROR(BK34/BD34,0)</f>
        <v/>
      </c>
      <c r="BQ34" s="9">
        <f>BO34/31*31</f>
        <v/>
      </c>
      <c r="BR34" s="9">
        <f>IFERROR(BL34/BE34,0)</f>
        <v/>
      </c>
    </row>
    <row r="36">
      <c r="A36" s="10" t="n"/>
      <c r="B36" s="10" t="n"/>
      <c r="C36" s="10" t="n"/>
      <c r="D36" s="10" t="inlineStr">
        <is>
          <t>Итого</t>
        </is>
      </c>
      <c r="E36" s="11">
        <f>SUM(E17,E29,E34)</f>
        <v/>
      </c>
      <c r="F36" s="11">
        <f>SUM(F17,F29,F34)</f>
        <v/>
      </c>
      <c r="G36" s="11">
        <f>SUM(G17,G29,G34)</f>
        <v/>
      </c>
      <c r="H36" s="11">
        <f>SUM(H17,H29,H34)</f>
        <v/>
      </c>
      <c r="I36" s="11">
        <f>SUM(I17,I29,I34)</f>
        <v/>
      </c>
      <c r="J36" s="11">
        <f>SUM(J17,J29,J34)</f>
        <v/>
      </c>
      <c r="K36" s="11">
        <f>SUM(K17,K29,K34)</f>
        <v/>
      </c>
      <c r="L36" s="11">
        <f>SUM(L17,L29,L34)</f>
        <v/>
      </c>
      <c r="M36" s="11">
        <f>SUM(M17,M29,M34)</f>
        <v/>
      </c>
      <c r="N36" s="11">
        <f>SUM(N17,N29,N34)</f>
        <v/>
      </c>
      <c r="O36" s="11">
        <f>SUM(O17,O29,O34)</f>
        <v/>
      </c>
      <c r="P36" s="11">
        <f>SUM(P17,P29,P34)</f>
        <v/>
      </c>
      <c r="Q36" s="11">
        <f>SUM(Q17,Q29,Q34)</f>
        <v/>
      </c>
      <c r="R36" s="11">
        <f>SUM(R17,R29,R34)</f>
        <v/>
      </c>
      <c r="S36" s="11">
        <f>SUM(S17,S29,S34)</f>
        <v/>
      </c>
      <c r="T36" s="11">
        <f>SUM(T17,T29,T34)</f>
        <v/>
      </c>
      <c r="U36" s="11">
        <f>SUM(U17,U29,U34)</f>
        <v/>
      </c>
      <c r="V36" s="11">
        <f>SUM(V17,V29,V34)</f>
        <v/>
      </c>
      <c r="W36" s="11">
        <f>SUM(W17,W29,W34)</f>
        <v/>
      </c>
      <c r="X36" s="11">
        <f>SUM(X17,X29,X34)</f>
        <v/>
      </c>
      <c r="Y36" s="11">
        <f>SUM(Y17,Y29,Y34)</f>
        <v/>
      </c>
      <c r="Z36" s="11">
        <f>SUM(Z17,Z29,Z34)</f>
        <v/>
      </c>
      <c r="AA36" s="11">
        <f>SUM(AA17,AA29,AA34)</f>
        <v/>
      </c>
      <c r="AB36" s="11">
        <f>SUM(AB17,AB29,AB34)</f>
        <v/>
      </c>
      <c r="AC36" s="11">
        <f>SUM(AC17,AC29,AC34)</f>
        <v/>
      </c>
      <c r="AD36" s="11">
        <f>SUM(AD17,AD29,AD34)</f>
        <v/>
      </c>
      <c r="AE36" s="11">
        <f>SUM(AE17,AE29,AE34)</f>
        <v/>
      </c>
      <c r="AF36" s="11">
        <f>SUM(AF17,AF29,AF34)</f>
        <v/>
      </c>
      <c r="AG36" s="11">
        <f>SUM(AG17,AG29,AG34)</f>
        <v/>
      </c>
      <c r="AH36" s="11">
        <f>SUM(AH17,AH29,AH34)</f>
        <v/>
      </c>
      <c r="AI36" s="11">
        <f>SUM(AI17,AI29,AI34)</f>
        <v/>
      </c>
      <c r="AJ36" s="11">
        <f>SUM(AJ17,AJ29,AJ34)</f>
        <v/>
      </c>
      <c r="AK36" s="11">
        <f>SUM(AK17,AK29,AK34)</f>
        <v/>
      </c>
      <c r="AL36" s="11">
        <f>SUM(AL17,AL29,AL34)</f>
        <v/>
      </c>
      <c r="AM36" s="11">
        <f>SUM(AM17,AM29,AM34)</f>
        <v/>
      </c>
      <c r="AN36" s="11">
        <f>SUM(AN17,AN29,AN34)</f>
        <v/>
      </c>
      <c r="AO36" s="11">
        <f>SUM(AO17,AO29,AO34)</f>
        <v/>
      </c>
      <c r="AP36" s="11">
        <f>SUM(AP17,AP29,AP34)</f>
        <v/>
      </c>
      <c r="AQ36" s="11">
        <f>SUM(AQ17,AQ29,AQ34)</f>
        <v/>
      </c>
      <c r="AR36" s="11">
        <f>SUM(AR17,AR29,AR34)</f>
        <v/>
      </c>
      <c r="AS36" s="11">
        <f>SUM(AS17,AS29,AS34)</f>
        <v/>
      </c>
      <c r="AT36" s="11">
        <f>SUM(AT17,AT29,AT34)</f>
        <v/>
      </c>
      <c r="AU36" s="11">
        <f>SUM(AU17,AU29,AU34)</f>
        <v/>
      </c>
      <c r="AV36" s="11">
        <f>SUM(AV17,AV29,AV34)</f>
        <v/>
      </c>
      <c r="AW36" s="11">
        <f>SUM(AW17,AW29,AW34)</f>
        <v/>
      </c>
      <c r="AX36" s="11">
        <f>SUM(AX17,AX29,AX34)</f>
        <v/>
      </c>
      <c r="AY36" s="11">
        <f>SUM(AY17,AY29,AY34)</f>
        <v/>
      </c>
      <c r="AZ36" s="11">
        <f>SUM(AZ17,AZ29,AZ34)</f>
        <v/>
      </c>
      <c r="BA36" s="11">
        <f>SUM(BA17,BA29,BA34)</f>
        <v/>
      </c>
      <c r="BB36" s="11">
        <f>SUM(BB17,BB29,BB34)</f>
        <v/>
      </c>
      <c r="BC36" s="11">
        <f>SUM(BC17,BC29,BC34)</f>
        <v/>
      </c>
      <c r="BD36" s="11">
        <f>SUM(BD17,BD29,BD34)</f>
        <v/>
      </c>
      <c r="BE36" s="11">
        <f>SUM(BE17,BE29,BE34)</f>
        <v/>
      </c>
      <c r="BF36" s="11">
        <f>SUM(BF17,BF29,BF34)</f>
        <v/>
      </c>
      <c r="BG36" s="11">
        <f>SUM(BG17,BG29,BG34)</f>
        <v/>
      </c>
      <c r="BH36" s="11">
        <f>SUM(BH17,BH29,BH34)</f>
        <v/>
      </c>
      <c r="BI36" s="11">
        <f>SUM(BI17,BI29,BI34)</f>
        <v/>
      </c>
      <c r="BJ36" s="11">
        <f>SUM(BJ17,BJ29,BJ34)</f>
        <v/>
      </c>
      <c r="BK36" s="11">
        <f>SUM(BK17,BK29,BK34)</f>
        <v/>
      </c>
      <c r="BL36" s="11">
        <f>SUM(BL17,BL29,BL34)</f>
        <v/>
      </c>
      <c r="BM36" s="11">
        <f>SUM(BM17,BM29,BM34)</f>
        <v/>
      </c>
      <c r="BN36" s="11">
        <f>SUM(BN17,BN29,BN34)</f>
        <v/>
      </c>
      <c r="BO36" s="11">
        <f>SUM(BO17,BO29,BO34)</f>
        <v/>
      </c>
      <c r="BP36" s="11">
        <f>IFERROR(BK36/BD36,0)</f>
        <v/>
      </c>
      <c r="BQ36" s="11">
        <f>BO36/31*31</f>
        <v/>
      </c>
      <c r="BR36" s="11">
        <f>IFERROR(BL36/BE36,0)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6">
    <cfRule type="dataBar" priority="1">
      <dataBar showValue="1">
        <cfvo type="num" val="0"/>
        <cfvo type="num" val="0"/>
        <color rgb="00D8B4FE"/>
      </dataBar>
    </cfRule>
  </conditionalFormatting>
  <conditionalFormatting sqref="M21:M28">
    <cfRule type="dataBar" priority="2">
      <dataBar showValue="1">
        <cfvo type="num" val="0"/>
        <cfvo type="num" val="0"/>
        <color rgb="00D8B4FE"/>
      </dataBar>
    </cfRule>
  </conditionalFormatting>
  <conditionalFormatting sqref="M33">
    <cfRule type="dataBar" priority="3">
      <dataBar showValue="1">
        <cfvo type="num" val="0"/>
        <cfvo type="num" val="0"/>
        <color rgb="00D8B4FE"/>
      </dataBar>
    </cfRule>
  </conditionalFormatting>
  <conditionalFormatting sqref="W7:W16">
    <cfRule type="dataBar" priority="4">
      <dataBar showValue="1">
        <cfvo type="num" val="0"/>
        <cfvo type="num" val="0"/>
        <color rgb="00D8B4FE"/>
      </dataBar>
    </cfRule>
  </conditionalFormatting>
  <conditionalFormatting sqref="W21:W28">
    <cfRule type="dataBar" priority="5">
      <dataBar showValue="1">
        <cfvo type="num" val="0"/>
        <cfvo type="num" val="0"/>
        <color rgb="00D8B4FE"/>
      </dataBar>
    </cfRule>
  </conditionalFormatting>
  <conditionalFormatting sqref="W33">
    <cfRule type="dataBar" priority="6">
      <dataBar showValue="1">
        <cfvo type="num" val="0"/>
        <cfvo type="num" val="0"/>
        <color rgb="00D8B4FE"/>
      </dataBar>
    </cfRule>
  </conditionalFormatting>
  <conditionalFormatting sqref="AG7:AG16">
    <cfRule type="dataBar" priority="7">
      <dataBar showValue="1">
        <cfvo type="num" val="0"/>
        <cfvo type="num" val="0"/>
        <color rgb="00D8B4FE"/>
      </dataBar>
    </cfRule>
  </conditionalFormatting>
  <conditionalFormatting sqref="AG21:AG28">
    <cfRule type="dataBar" priority="8">
      <dataBar showValue="1">
        <cfvo type="num" val="0"/>
        <cfvo type="num" val="0"/>
        <color rgb="00D8B4FE"/>
      </dataBar>
    </cfRule>
  </conditionalFormatting>
  <conditionalFormatting sqref="AG33">
    <cfRule type="dataBar" priority="9">
      <dataBar showValue="1">
        <cfvo type="num" val="0"/>
        <cfvo type="num" val="0"/>
        <color rgb="00D8B4FE"/>
      </dataBar>
    </cfRule>
  </conditionalFormatting>
  <conditionalFormatting sqref="AQ7:AQ16">
    <cfRule type="dataBar" priority="10">
      <dataBar showValue="1">
        <cfvo type="num" val="0"/>
        <cfvo type="num" val="0"/>
        <color rgb="00D8B4FE"/>
      </dataBar>
    </cfRule>
  </conditionalFormatting>
  <conditionalFormatting sqref="AQ21:AQ28">
    <cfRule type="dataBar" priority="11">
      <dataBar showValue="1">
        <cfvo type="num" val="0"/>
        <cfvo type="num" val="0"/>
        <color rgb="00D8B4FE"/>
      </dataBar>
    </cfRule>
  </conditionalFormatting>
  <conditionalFormatting sqref="AQ33">
    <cfRule type="dataBar" priority="12">
      <dataBar showValue="1">
        <cfvo type="num" val="0"/>
        <cfvo type="num" val="0"/>
        <color rgb="00D8B4FE"/>
      </dataBar>
    </cfRule>
  </conditionalFormatting>
  <conditionalFormatting sqref="BA7:BA16">
    <cfRule type="dataBar" priority="13">
      <dataBar showValue="1">
        <cfvo type="num" val="0"/>
        <cfvo type="num" val="0"/>
        <color rgb="00D8B4FE"/>
      </dataBar>
    </cfRule>
  </conditionalFormatting>
  <conditionalFormatting sqref="BA21:BA28">
    <cfRule type="dataBar" priority="14">
      <dataBar showValue="1">
        <cfvo type="num" val="0"/>
        <cfvo type="num" val="0"/>
        <color rgb="00D8B4FE"/>
      </dataBar>
    </cfRule>
  </conditionalFormatting>
  <conditionalFormatting sqref="BA33">
    <cfRule type="dataBar" priority="15">
      <dataBar showValue="1">
        <cfvo type="num" val="0"/>
        <cfvo type="num" val="0"/>
        <color rgb="00D8B4FE"/>
      </dataBar>
    </cfRule>
  </conditionalFormatting>
  <conditionalFormatting sqref="BQ7:BQ16">
    <cfRule type="dataBar" priority="16">
      <dataBar showValue="1">
        <cfvo type="num" val="0"/>
        <cfvo type="max"/>
        <color rgb="00B7E4C7"/>
      </dataBar>
    </cfRule>
  </conditionalFormatting>
  <conditionalFormatting sqref="BQ21:BQ28">
    <cfRule type="dataBar" priority="17">
      <dataBar showValue="1">
        <cfvo type="num" val="0"/>
        <cfvo type="max"/>
        <color rgb="00B7E4C7"/>
      </dataBar>
    </cfRule>
  </conditionalFormatting>
  <conditionalFormatting sqref="BQ33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01.05.2026 — 31.05.2026</t>
        </is>
      </c>
    </row>
    <row r="3">
      <c r="A3" t="inlineStr">
        <is>
          <t>Дата контроля: 31.05.2026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1679460.89</v>
      </c>
    </row>
    <row r="7">
      <c r="A7" s="6" t="inlineStr">
        <is>
          <t>План суммы</t>
        </is>
      </c>
      <c r="B7" s="14" t="n">
        <v>1880000</v>
      </c>
    </row>
    <row r="8">
      <c r="A8" s="6" t="inlineStr">
        <is>
          <t>Выполнение суммы</t>
        </is>
      </c>
      <c r="B8" s="15" t="n">
        <v>0.893330260638298</v>
      </c>
    </row>
    <row r="9">
      <c r="A9" s="6" t="inlineStr">
        <is>
          <t>Факт тренировок</t>
        </is>
      </c>
      <c r="B9" s="14" t="n">
        <v>1172</v>
      </c>
    </row>
    <row r="10">
      <c r="A10" s="6" t="inlineStr">
        <is>
          <t>План тренировок</t>
        </is>
      </c>
      <c r="B10" s="14" t="n">
        <v>1257</v>
      </c>
    </row>
    <row r="11">
      <c r="A11" s="6" t="inlineStr">
        <is>
          <t>Выполнение тренировок</t>
        </is>
      </c>
      <c r="B11" s="15" t="n">
        <v>0.9323786793953859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690</v>
      </c>
      <c r="C17" s="7" t="n">
        <v>717</v>
      </c>
      <c r="D17" s="17" t="n">
        <v>1.039130434782609</v>
      </c>
      <c r="E17" s="7" t="n">
        <v>1000000</v>
      </c>
      <c r="F17" s="7" t="n">
        <v>968669.0200000003</v>
      </c>
      <c r="G17" s="17" t="n">
        <v>0.9686690200000002</v>
      </c>
      <c r="H17" s="7" t="n">
        <v>968669.0200000003</v>
      </c>
      <c r="I17" s="7" t="n">
        <v>-31330.97999999975</v>
      </c>
    </row>
    <row r="18">
      <c r="A18" s="6" t="inlineStr">
        <is>
          <t>ГП</t>
        </is>
      </c>
      <c r="B18" s="7" t="n">
        <v>413</v>
      </c>
      <c r="C18" s="7" t="n">
        <v>365</v>
      </c>
      <c r="D18" s="17" t="n">
        <v>0.8837772397094431</v>
      </c>
      <c r="E18" s="7" t="n">
        <v>730000</v>
      </c>
      <c r="F18" s="7" t="n">
        <v>622660.6200000001</v>
      </c>
      <c r="G18" s="17" t="n">
        <v>0.8529597534246577</v>
      </c>
      <c r="H18" s="7" t="n">
        <v>622660.6200000001</v>
      </c>
      <c r="I18" s="7" t="n">
        <v>-107339.3799999999</v>
      </c>
    </row>
    <row r="19">
      <c r="A19" s="6" t="inlineStr">
        <is>
          <t>БИ</t>
        </is>
      </c>
      <c r="B19" s="7" t="n">
        <v>154</v>
      </c>
      <c r="C19" s="7" t="n">
        <v>90</v>
      </c>
      <c r="D19" s="17" t="n">
        <v>0.5844155844155844</v>
      </c>
      <c r="E19" s="7" t="n">
        <v>150000</v>
      </c>
      <c r="F19" s="7" t="n">
        <v>88131.25</v>
      </c>
      <c r="G19" s="17" t="n">
        <v>0.5875416666666666</v>
      </c>
      <c r="H19" s="7" t="n">
        <v>88131.25</v>
      </c>
      <c r="I19" s="7" t="n">
        <v>-61868.75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ТЗ</t>
        </is>
      </c>
      <c r="B25" s="6" t="inlineStr">
        <is>
          <t>Чукштайкина Виктория Ивановна</t>
        </is>
      </c>
      <c r="C25" s="7" t="n">
        <v>1</v>
      </c>
      <c r="D25" s="7" t="n">
        <v>0</v>
      </c>
      <c r="E25" s="17" t="n">
        <v>0</v>
      </c>
      <c r="F25" s="7" t="n">
        <v>700</v>
      </c>
      <c r="G25" s="7" t="n">
        <v>0</v>
      </c>
      <c r="H25" s="17" t="n">
        <v>0</v>
      </c>
      <c r="I25" s="7" t="n">
        <v>0</v>
      </c>
      <c r="J25" s="7" t="n">
        <v>-700</v>
      </c>
    </row>
    <row r="26">
      <c r="A26" s="6" t="inlineStr">
        <is>
          <t>ТЗ</t>
        </is>
      </c>
      <c r="B26" s="6" t="inlineStr">
        <is>
          <t>Прокашева Ксения Александровна</t>
        </is>
      </c>
      <c r="C26" s="7" t="n">
        <v>7</v>
      </c>
      <c r="D26" s="7" t="n">
        <v>1</v>
      </c>
      <c r="E26" s="17" t="n">
        <v>0.1428571428571428</v>
      </c>
      <c r="F26" s="7" t="n">
        <v>8200</v>
      </c>
      <c r="G26" s="7" t="n">
        <v>1690</v>
      </c>
      <c r="H26" s="17" t="n">
        <v>0.2060975609756097</v>
      </c>
      <c r="I26" s="7" t="n">
        <v>1690</v>
      </c>
      <c r="J26" s="7" t="n">
        <v>-6510</v>
      </c>
    </row>
    <row r="27">
      <c r="A27" s="6" t="inlineStr">
        <is>
          <t>ТЗ</t>
        </is>
      </c>
      <c r="B27" s="6" t="inlineStr">
        <is>
          <t>Мельников Никита Алексеевич</t>
        </is>
      </c>
      <c r="C27" s="7" t="n">
        <v>76</v>
      </c>
      <c r="D27" s="7" t="n">
        <v>48</v>
      </c>
      <c r="E27" s="17" t="n">
        <v>0.631578947368421</v>
      </c>
      <c r="F27" s="7" t="n">
        <v>142700</v>
      </c>
      <c r="G27" s="7" t="n">
        <v>84579.5</v>
      </c>
      <c r="H27" s="17" t="n">
        <v>0.59270847932726</v>
      </c>
      <c r="I27" s="7" t="n">
        <v>84579.5</v>
      </c>
      <c r="J27" s="7" t="n">
        <v>-58120.5</v>
      </c>
    </row>
    <row r="28">
      <c r="A28" s="6" t="inlineStr">
        <is>
          <t>ТЗ</t>
        </is>
      </c>
      <c r="B28" s="6" t="inlineStr">
        <is>
          <t>Евдокимов Илья Игоревич</t>
        </is>
      </c>
      <c r="C28" s="7" t="n">
        <v>139</v>
      </c>
      <c r="D28" s="7" t="n">
        <v>110</v>
      </c>
      <c r="E28" s="17" t="n">
        <v>0.7913669064748201</v>
      </c>
      <c r="F28" s="7" t="n">
        <v>214000</v>
      </c>
      <c r="G28" s="7" t="n">
        <v>176217.05</v>
      </c>
      <c r="H28" s="17" t="n">
        <v>0.8234441588785048</v>
      </c>
      <c r="I28" s="7" t="n">
        <v>176217.05</v>
      </c>
      <c r="J28" s="7" t="n">
        <v>-37782.94999999998</v>
      </c>
    </row>
    <row r="29">
      <c r="A29" s="6" t="inlineStr">
        <is>
          <t>ТЗ</t>
        </is>
      </c>
      <c r="B29" s="6" t="inlineStr">
        <is>
          <t>Перевалова Анастасия Владимировна</t>
        </is>
      </c>
      <c r="C29" s="7" t="n">
        <v>50</v>
      </c>
      <c r="D29" s="7" t="n">
        <v>39</v>
      </c>
      <c r="E29" s="17" t="n">
        <v>0.78</v>
      </c>
      <c r="F29" s="7" t="n">
        <v>73500</v>
      </c>
      <c r="G29" s="7" t="n">
        <v>62714</v>
      </c>
      <c r="H29" s="17" t="n">
        <v>0.8532517006802721</v>
      </c>
      <c r="I29" s="7" t="n">
        <v>62714</v>
      </c>
      <c r="J29" s="7" t="n">
        <v>-10786</v>
      </c>
    </row>
    <row r="30">
      <c r="A30" s="6" t="inlineStr">
        <is>
          <t>ТЗ</t>
        </is>
      </c>
      <c r="B30" s="6" t="inlineStr">
        <is>
          <t>Мартынов Андрей Викторович</t>
        </is>
      </c>
      <c r="C30" s="7" t="n">
        <v>137</v>
      </c>
      <c r="D30" s="7" t="n">
        <v>118</v>
      </c>
      <c r="E30" s="17" t="n">
        <v>0.8613138686131386</v>
      </c>
      <c r="F30" s="7" t="n">
        <v>185800</v>
      </c>
      <c r="G30" s="7" t="n">
        <v>160829.8</v>
      </c>
      <c r="H30" s="17" t="n">
        <v>0.8656071044133478</v>
      </c>
      <c r="I30" s="7" t="n">
        <v>160829.8</v>
      </c>
      <c r="J30" s="7" t="n">
        <v>-24970.19999999998</v>
      </c>
    </row>
    <row r="31">
      <c r="A31" s="6" t="inlineStr">
        <is>
          <t>ТЗ</t>
        </is>
      </c>
      <c r="B31" s="6" t="inlineStr">
        <is>
          <t>Черных Данила Русланович</t>
        </is>
      </c>
      <c r="C31" s="7" t="n">
        <v>127</v>
      </c>
      <c r="D31" s="7" t="n">
        <v>112</v>
      </c>
      <c r="E31" s="17" t="n">
        <v>0.8818897637795275</v>
      </c>
      <c r="F31" s="7" t="n">
        <v>176000</v>
      </c>
      <c r="G31" s="7" t="n">
        <v>155607.5</v>
      </c>
      <c r="H31" s="17" t="n">
        <v>0.8841335227272727</v>
      </c>
      <c r="I31" s="7" t="n">
        <v>155607.5</v>
      </c>
      <c r="J31" s="7" t="n">
        <v>-20392.5</v>
      </c>
    </row>
    <row r="32">
      <c r="A32" s="6" t="inlineStr">
        <is>
          <t>ТЗ</t>
        </is>
      </c>
      <c r="B32" s="6" t="inlineStr">
        <is>
          <t>Рябинина Полина Евгеньевна</t>
        </is>
      </c>
      <c r="C32" s="7" t="n">
        <v>59</v>
      </c>
      <c r="D32" s="7" t="n">
        <v>74</v>
      </c>
      <c r="E32" s="17" t="n">
        <v>1.254237288135593</v>
      </c>
      <c r="F32" s="7" t="n">
        <v>83100</v>
      </c>
      <c r="G32" s="7" t="n">
        <v>98766</v>
      </c>
      <c r="H32" s="17" t="n">
        <v>1.188519855595668</v>
      </c>
      <c r="I32" s="7" t="n">
        <v>98766</v>
      </c>
      <c r="J32" s="7" t="n">
        <v>15666</v>
      </c>
    </row>
    <row r="33">
      <c r="A33" s="6" t="inlineStr">
        <is>
          <t>ТЗ</t>
        </is>
      </c>
      <c r="B33" s="6" t="inlineStr">
        <is>
          <t>Блинников Станислав Игоревич</t>
        </is>
      </c>
      <c r="C33" s="7" t="n">
        <v>71</v>
      </c>
      <c r="D33" s="7" t="n">
        <v>79</v>
      </c>
      <c r="E33" s="17" t="n">
        <v>1.112676056338028</v>
      </c>
      <c r="F33" s="7" t="n">
        <v>92100</v>
      </c>
      <c r="G33" s="7" t="n">
        <v>109907.91</v>
      </c>
      <c r="H33" s="17" t="n">
        <v>1.193354071661238</v>
      </c>
      <c r="I33" s="7" t="n">
        <v>109907.91</v>
      </c>
      <c r="J33" s="7" t="n">
        <v>17807.91</v>
      </c>
    </row>
    <row r="34">
      <c r="A34" s="6" t="inlineStr">
        <is>
          <t>ТЗ</t>
        </is>
      </c>
      <c r="B34" s="6" t="inlineStr">
        <is>
          <t>Юркова Маргарита Вадимовна</t>
        </is>
      </c>
      <c r="C34" s="7" t="n">
        <v>23</v>
      </c>
      <c r="D34" s="7" t="n">
        <v>28</v>
      </c>
      <c r="E34" s="17" t="n">
        <v>1.217391304347826</v>
      </c>
      <c r="F34" s="7" t="n">
        <v>23900</v>
      </c>
      <c r="G34" s="7" t="n">
        <v>34433.5</v>
      </c>
      <c r="H34" s="17" t="n">
        <v>1.440732217573222</v>
      </c>
      <c r="I34" s="7" t="n">
        <v>34433.5</v>
      </c>
      <c r="J34" s="7" t="n">
        <v>10533.5</v>
      </c>
    </row>
    <row r="35">
      <c r="A35" s="6" t="inlineStr">
        <is>
          <t>ГП</t>
        </is>
      </c>
      <c r="B35" s="6" t="inlineStr">
        <is>
          <t>Колосовская Дарья Дмитриевна</t>
        </is>
      </c>
      <c r="C35" s="7" t="n">
        <v>0</v>
      </c>
      <c r="D35" s="7" t="n">
        <v>0</v>
      </c>
      <c r="E35" s="17" t="n">
        <v>0</v>
      </c>
      <c r="F35" s="7" t="n">
        <v>1800</v>
      </c>
      <c r="G35" s="7" t="n">
        <v>0</v>
      </c>
      <c r="H35" s="17" t="n">
        <v>0</v>
      </c>
      <c r="I35" s="7" t="n">
        <v>0</v>
      </c>
      <c r="J35" s="7" t="n">
        <v>-1800</v>
      </c>
    </row>
    <row r="36">
      <c r="A36" s="6" t="inlineStr">
        <is>
          <t>ГП</t>
        </is>
      </c>
      <c r="B36" s="6" t="inlineStr">
        <is>
          <t>Плахова Екатерина Александровна</t>
        </is>
      </c>
      <c r="C36" s="7" t="n">
        <v>45</v>
      </c>
      <c r="D36" s="7" t="n">
        <v>26</v>
      </c>
      <c r="E36" s="17" t="n">
        <v>0.5777777777777777</v>
      </c>
      <c r="F36" s="7" t="n">
        <v>70900</v>
      </c>
      <c r="G36" s="7" t="n">
        <v>37471.5</v>
      </c>
      <c r="H36" s="17" t="n">
        <v>0.5285119887165021</v>
      </c>
      <c r="I36" s="7" t="n">
        <v>37471.5</v>
      </c>
      <c r="J36" s="7" t="n">
        <v>-33428.5</v>
      </c>
    </row>
    <row r="37">
      <c r="A37" s="6" t="inlineStr">
        <is>
          <t>ГП</t>
        </is>
      </c>
      <c r="B37" s="6" t="inlineStr">
        <is>
          <t>Плахов Петр Сергеевич</t>
        </is>
      </c>
      <c r="C37" s="7" t="n">
        <v>59</v>
      </c>
      <c r="D37" s="7" t="n">
        <v>46</v>
      </c>
      <c r="E37" s="17" t="n">
        <v>0.7796610169491526</v>
      </c>
      <c r="F37" s="7" t="n">
        <v>111900</v>
      </c>
      <c r="G37" s="7" t="n">
        <v>76753.62</v>
      </c>
      <c r="H37" s="17" t="n">
        <v>0.685912600536193</v>
      </c>
      <c r="I37" s="7" t="n">
        <v>76753.62</v>
      </c>
      <c r="J37" s="7" t="n">
        <v>-35146.38</v>
      </c>
    </row>
    <row r="38">
      <c r="A38" s="6" t="inlineStr">
        <is>
          <t>ГП</t>
        </is>
      </c>
      <c r="B38" s="6" t="inlineStr">
        <is>
          <t>Митяшева Елена Владимировна</t>
        </is>
      </c>
      <c r="C38" s="7" t="n">
        <v>19</v>
      </c>
      <c r="D38" s="7" t="n">
        <v>11</v>
      </c>
      <c r="E38" s="17" t="n">
        <v>0.5789473684210527</v>
      </c>
      <c r="F38" s="7" t="n">
        <v>21200</v>
      </c>
      <c r="G38" s="7" t="n">
        <v>16120</v>
      </c>
      <c r="H38" s="17" t="n">
        <v>0.7603773584905661</v>
      </c>
      <c r="I38" s="7" t="n">
        <v>16120</v>
      </c>
      <c r="J38" s="7" t="n">
        <v>-5080</v>
      </c>
    </row>
    <row r="39">
      <c r="A39" s="6" t="inlineStr">
        <is>
          <t>ГП</t>
        </is>
      </c>
      <c r="B39" s="6" t="inlineStr">
        <is>
          <t>Салимова Ксения Валерьевна</t>
        </is>
      </c>
      <c r="C39" s="7" t="n">
        <v>105</v>
      </c>
      <c r="D39" s="7" t="n">
        <v>94</v>
      </c>
      <c r="E39" s="17" t="n">
        <v>0.8952380952380953</v>
      </c>
      <c r="F39" s="7" t="n">
        <v>203700</v>
      </c>
      <c r="G39" s="7" t="n">
        <v>171423.5299999999</v>
      </c>
      <c r="H39" s="17" t="n">
        <v>0.8415489936180655</v>
      </c>
      <c r="I39" s="7" t="n">
        <v>171423.5299999999</v>
      </c>
      <c r="J39" s="7" t="n">
        <v>-32276.47000000006</v>
      </c>
    </row>
    <row r="40">
      <c r="A40" s="6" t="inlineStr">
        <is>
          <t>ГП</t>
        </is>
      </c>
      <c r="B40" s="6" t="inlineStr">
        <is>
          <t>Куликова Юлия Владимировна</t>
        </is>
      </c>
      <c r="C40" s="7" t="n">
        <v>100</v>
      </c>
      <c r="D40" s="7" t="n">
        <v>84</v>
      </c>
      <c r="E40" s="17" t="n">
        <v>0.84</v>
      </c>
      <c r="F40" s="7" t="n">
        <v>181000</v>
      </c>
      <c r="G40" s="7" t="n">
        <v>155613.75</v>
      </c>
      <c r="H40" s="17" t="n">
        <v>0.8597444751381216</v>
      </c>
      <c r="I40" s="7" t="n">
        <v>155613.75</v>
      </c>
      <c r="J40" s="7" t="n">
        <v>-25386.25</v>
      </c>
    </row>
    <row r="41">
      <c r="A41" s="6" t="inlineStr">
        <is>
          <t>ГП</t>
        </is>
      </c>
      <c r="B41" s="6" t="inlineStr">
        <is>
          <t>Обедина Татьяна Валентиновна</t>
        </is>
      </c>
      <c r="C41" s="7" t="n">
        <v>50</v>
      </c>
      <c r="D41" s="7" t="n">
        <v>60</v>
      </c>
      <c r="E41" s="17" t="n">
        <v>1.2</v>
      </c>
      <c r="F41" s="7" t="n">
        <v>90600</v>
      </c>
      <c r="G41" s="7" t="n">
        <v>100185.22</v>
      </c>
      <c r="H41" s="17" t="n">
        <v>1.105797130242826</v>
      </c>
      <c r="I41" s="7" t="n">
        <v>100185.22</v>
      </c>
      <c r="J41" s="7" t="n">
        <v>9585.220000000016</v>
      </c>
    </row>
    <row r="42">
      <c r="A42" s="6" t="inlineStr">
        <is>
          <t>ГП</t>
        </is>
      </c>
      <c r="B42" s="6" t="inlineStr">
        <is>
          <t>Арнст Марина Николаевна</t>
        </is>
      </c>
      <c r="C42" s="7" t="n">
        <v>35</v>
      </c>
      <c r="D42" s="7" t="n">
        <v>44</v>
      </c>
      <c r="E42" s="17" t="n">
        <v>1.257142857142857</v>
      </c>
      <c r="F42" s="7" t="n">
        <v>48900</v>
      </c>
      <c r="G42" s="7" t="n">
        <v>65093</v>
      </c>
      <c r="H42" s="17" t="n">
        <v>1.331145194274029</v>
      </c>
      <c r="I42" s="7" t="n">
        <v>65093.00000000001</v>
      </c>
      <c r="J42" s="7" t="n">
        <v>16193</v>
      </c>
    </row>
    <row r="43">
      <c r="A43" s="6" t="inlineStr">
        <is>
          <t>БИ</t>
        </is>
      </c>
      <c r="B43" s="6" t="inlineStr">
        <is>
          <t>Колян Андраник Сейранович</t>
        </is>
      </c>
      <c r="C43" s="7" t="n">
        <v>154</v>
      </c>
      <c r="D43" s="7" t="n">
        <v>90</v>
      </c>
      <c r="E43" s="17" t="n">
        <v>0.5844155844155844</v>
      </c>
      <c r="F43" s="7" t="n">
        <v>150000</v>
      </c>
      <c r="G43" s="7" t="n">
        <v>88131.25</v>
      </c>
      <c r="H43" s="17" t="n">
        <v>0.5875416666666666</v>
      </c>
      <c r="I43" s="7" t="n">
        <v>88131.25</v>
      </c>
      <c r="J43" s="7" t="n">
        <v>-61868.75</v>
      </c>
    </row>
    <row r="47">
      <c r="A47" s="16" t="inlineStr">
        <is>
          <t>Дорожная карта по дням</t>
        </is>
      </c>
    </row>
    <row r="48">
      <c r="A48" s="13" t="inlineStr">
        <is>
          <t>День</t>
        </is>
      </c>
      <c r="B48" s="13" t="inlineStr">
        <is>
          <t>Дата</t>
        </is>
      </c>
      <c r="C48" s="13" t="inlineStr">
        <is>
          <t>План ₽ накоп.</t>
        </is>
      </c>
      <c r="D48" s="13" t="inlineStr">
        <is>
          <t>Факт ₽ день</t>
        </is>
      </c>
      <c r="E48" s="13" t="inlineStr">
        <is>
          <t>Факт ₽ накоп.</t>
        </is>
      </c>
      <c r="F48" s="13" t="inlineStr">
        <is>
          <t>% ₽</t>
        </is>
      </c>
      <c r="G48" s="13" t="inlineStr">
        <is>
          <t>План трен. накоп.</t>
        </is>
      </c>
      <c r="H48" s="13" t="inlineStr">
        <is>
          <t>Факт трен. день</t>
        </is>
      </c>
      <c r="I48" s="13" t="inlineStr">
        <is>
          <t>Факт трен. накоп.</t>
        </is>
      </c>
      <c r="J48" s="13" t="inlineStr">
        <is>
          <t>% трен.</t>
        </is>
      </c>
    </row>
    <row r="49">
      <c r="A49" s="6" t="n">
        <v>1</v>
      </c>
      <c r="B49" s="6" t="inlineStr">
        <is>
          <t>01.05.2026</t>
        </is>
      </c>
      <c r="C49" s="7" t="n">
        <v>60645.16129032258</v>
      </c>
      <c r="D49" s="7" t="n">
        <v>49903.77</v>
      </c>
      <c r="E49" s="7" t="n">
        <v>49903.77</v>
      </c>
      <c r="F49" s="17" t="n">
        <v>0.8228813138297871</v>
      </c>
      <c r="G49" s="7" t="n">
        <v>40.54838709677419</v>
      </c>
      <c r="H49" s="7" t="n">
        <v>33</v>
      </c>
      <c r="I49" s="7" t="n">
        <v>33</v>
      </c>
      <c r="J49" s="17" t="n">
        <v>0.8138424821002387</v>
      </c>
    </row>
    <row r="50">
      <c r="A50" s="6" t="n">
        <v>2</v>
      </c>
      <c r="B50" s="6" t="inlineStr">
        <is>
          <t>02.05.2026</t>
        </is>
      </c>
      <c r="C50" s="7" t="n">
        <v>121290.3225806452</v>
      </c>
      <c r="D50" s="7" t="n">
        <v>20159</v>
      </c>
      <c r="E50" s="7" t="n">
        <v>70062.76999999999</v>
      </c>
      <c r="F50" s="17" t="n">
        <v>0.5776451781914893</v>
      </c>
      <c r="G50" s="7" t="n">
        <v>81.09677419354838</v>
      </c>
      <c r="H50" s="7" t="n">
        <v>12</v>
      </c>
      <c r="I50" s="7" t="n">
        <v>45</v>
      </c>
      <c r="J50" s="17" t="n">
        <v>0.5548926014319809</v>
      </c>
    </row>
    <row r="51">
      <c r="A51" s="6" t="n">
        <v>3</v>
      </c>
      <c r="B51" s="6" t="inlineStr">
        <is>
          <t>03.05.2026</t>
        </is>
      </c>
      <c r="C51" s="7" t="n">
        <v>181935.4838709677</v>
      </c>
      <c r="D51" s="7" t="n">
        <v>10435</v>
      </c>
      <c r="E51" s="7" t="n">
        <v>80497.76999999999</v>
      </c>
      <c r="F51" s="17" t="n">
        <v>0.4424522819148936</v>
      </c>
      <c r="G51" s="7" t="n">
        <v>121.6451612903226</v>
      </c>
      <c r="H51" s="7" t="n">
        <v>9</v>
      </c>
      <c r="I51" s="7" t="n">
        <v>54</v>
      </c>
      <c r="J51" s="17" t="n">
        <v>0.4439140811455847</v>
      </c>
    </row>
    <row r="52">
      <c r="A52" s="6" t="n">
        <v>4</v>
      </c>
      <c r="B52" s="6" t="inlineStr">
        <is>
          <t>04.05.2026</t>
        </is>
      </c>
      <c r="C52" s="7" t="n">
        <v>242580.6451612903</v>
      </c>
      <c r="D52" s="7" t="n">
        <v>60630.4</v>
      </c>
      <c r="E52" s="7" t="n">
        <v>141128.17</v>
      </c>
      <c r="F52" s="17" t="n">
        <v>0.5817783603723403</v>
      </c>
      <c r="G52" s="7" t="n">
        <v>162.1935483870968</v>
      </c>
      <c r="H52" s="7" t="n">
        <v>43</v>
      </c>
      <c r="I52" s="7" t="n">
        <v>97</v>
      </c>
      <c r="J52" s="17" t="n">
        <v>0.5980509148766906</v>
      </c>
    </row>
    <row r="53">
      <c r="A53" s="6" t="n">
        <v>5</v>
      </c>
      <c r="B53" s="6" t="inlineStr">
        <is>
          <t>05.05.2026</t>
        </is>
      </c>
      <c r="C53" s="7" t="n">
        <v>303225.8064516129</v>
      </c>
      <c r="D53" s="7" t="n">
        <v>67880</v>
      </c>
      <c r="E53" s="7" t="n">
        <v>209008.17</v>
      </c>
      <c r="F53" s="17" t="n">
        <v>0.6892822627659574</v>
      </c>
      <c r="G53" s="7" t="n">
        <v>202.741935483871</v>
      </c>
      <c r="H53" s="7" t="n">
        <v>47</v>
      </c>
      <c r="I53" s="7" t="n">
        <v>144</v>
      </c>
      <c r="J53" s="17" t="n">
        <v>0.7102625298329356</v>
      </c>
    </row>
    <row r="54">
      <c r="A54" s="6" t="n">
        <v>6</v>
      </c>
      <c r="B54" s="6" t="inlineStr">
        <is>
          <t>06.05.2026</t>
        </is>
      </c>
      <c r="C54" s="7" t="n">
        <v>363870.9677419355</v>
      </c>
      <c r="D54" s="7" t="n">
        <v>76066.53</v>
      </c>
      <c r="E54" s="7" t="n">
        <v>285074.7</v>
      </c>
      <c r="F54" s="17" t="n">
        <v>0.7834499734042553</v>
      </c>
      <c r="G54" s="7" t="n">
        <v>243.2903225806452</v>
      </c>
      <c r="H54" s="7" t="n">
        <v>55</v>
      </c>
      <c r="I54" s="7" t="n">
        <v>199</v>
      </c>
      <c r="J54" s="17" t="n">
        <v>0.8179527976664015</v>
      </c>
    </row>
    <row r="55">
      <c r="A55" s="6" t="n">
        <v>7</v>
      </c>
      <c r="B55" s="6" t="inlineStr">
        <is>
          <t>07.05.2026</t>
        </is>
      </c>
      <c r="C55" s="7" t="n">
        <v>424516.1290322581</v>
      </c>
      <c r="D55" s="7" t="n">
        <v>67432.75</v>
      </c>
      <c r="E55" s="7" t="n">
        <v>352507.45</v>
      </c>
      <c r="F55" s="17" t="n">
        <v>0.83037469224924</v>
      </c>
      <c r="G55" s="7" t="n">
        <v>283.8387096774193</v>
      </c>
      <c r="H55" s="7" t="n">
        <v>46</v>
      </c>
      <c r="I55" s="7" t="n">
        <v>245</v>
      </c>
      <c r="J55" s="17" t="n">
        <v>0.8631662688941926</v>
      </c>
    </row>
    <row r="56">
      <c r="A56" s="6" t="n">
        <v>8</v>
      </c>
      <c r="B56" s="6" t="inlineStr">
        <is>
          <t>08.05.2026</t>
        </is>
      </c>
      <c r="C56" s="7" t="n">
        <v>485161.2903225807</v>
      </c>
      <c r="D56" s="7" t="n">
        <v>57383</v>
      </c>
      <c r="E56" s="7" t="n">
        <v>409890.45</v>
      </c>
      <c r="F56" s="17" t="n">
        <v>0.8448539860372339</v>
      </c>
      <c r="G56" s="7" t="n">
        <v>324.3870967741935</v>
      </c>
      <c r="H56" s="7" t="n">
        <v>35</v>
      </c>
      <c r="I56" s="7" t="n">
        <v>280</v>
      </c>
      <c r="J56" s="17" t="n">
        <v>0.8631662688941926</v>
      </c>
    </row>
    <row r="57">
      <c r="A57" s="6" t="n">
        <v>9</v>
      </c>
      <c r="B57" s="6" t="inlineStr">
        <is>
          <t>09.05.2026</t>
        </is>
      </c>
      <c r="C57" s="7" t="n">
        <v>545806.4516129033</v>
      </c>
      <c r="D57" s="7" t="n">
        <v>24924.24</v>
      </c>
      <c r="E57" s="7" t="n">
        <v>434814.6899999999</v>
      </c>
      <c r="F57" s="17" t="n">
        <v>0.7966462996453899</v>
      </c>
      <c r="G57" s="7" t="n">
        <v>364.9354838709677</v>
      </c>
      <c r="H57" s="7" t="n">
        <v>17</v>
      </c>
      <c r="I57" s="7" t="n">
        <v>297</v>
      </c>
      <c r="J57" s="17" t="n">
        <v>0.8138424821002387</v>
      </c>
    </row>
    <row r="58">
      <c r="A58" s="6" t="n">
        <v>10</v>
      </c>
      <c r="B58" s="6" t="inlineStr">
        <is>
          <t>10.05.2026</t>
        </is>
      </c>
      <c r="C58" s="7" t="n">
        <v>606451.6129032258</v>
      </c>
      <c r="D58" s="7" t="n">
        <v>14838.75</v>
      </c>
      <c r="E58" s="7" t="n">
        <v>449653.4399999999</v>
      </c>
      <c r="F58" s="17" t="n">
        <v>0.7414498212765956</v>
      </c>
      <c r="G58" s="7" t="n">
        <v>405.483870967742</v>
      </c>
      <c r="H58" s="7" t="n">
        <v>12</v>
      </c>
      <c r="I58" s="7" t="n">
        <v>309</v>
      </c>
      <c r="J58" s="17" t="n">
        <v>0.7620525059665871</v>
      </c>
    </row>
    <row r="59">
      <c r="A59" s="6" t="n">
        <v>11</v>
      </c>
      <c r="B59" s="6" t="inlineStr">
        <is>
          <t>11.05.2026</t>
        </is>
      </c>
      <c r="C59" s="7" t="n">
        <v>667096.7741935484</v>
      </c>
      <c r="D59" s="7" t="n">
        <v>48719.75999999999</v>
      </c>
      <c r="E59" s="7" t="n">
        <v>498373.2</v>
      </c>
      <c r="F59" s="17" t="n">
        <v>0.7470778143133462</v>
      </c>
      <c r="G59" s="7" t="n">
        <v>446.0322580645162</v>
      </c>
      <c r="H59" s="7" t="n">
        <v>35</v>
      </c>
      <c r="I59" s="7" t="n">
        <v>344</v>
      </c>
      <c r="J59" s="17" t="n">
        <v>0.771244666232733</v>
      </c>
    </row>
    <row r="60">
      <c r="A60" s="6" t="n">
        <v>12</v>
      </c>
      <c r="B60" s="6" t="inlineStr">
        <is>
          <t>12.05.2026</t>
        </is>
      </c>
      <c r="C60" s="7" t="n">
        <v>727741.9354838709</v>
      </c>
      <c r="D60" s="7" t="n">
        <v>70744.32000000001</v>
      </c>
      <c r="E60" s="7" t="n">
        <v>569117.52</v>
      </c>
      <c r="F60" s="17" t="n">
        <v>0.7820320531914895</v>
      </c>
      <c r="G60" s="7" t="n">
        <v>486.5806451612903</v>
      </c>
      <c r="H60" s="7" t="n">
        <v>46</v>
      </c>
      <c r="I60" s="7" t="n">
        <v>390</v>
      </c>
      <c r="J60" s="17" t="n">
        <v>0.8015115354017502</v>
      </c>
    </row>
    <row r="61">
      <c r="A61" s="6" t="n">
        <v>13</v>
      </c>
      <c r="B61" s="6" t="inlineStr">
        <is>
          <t>13.05.2026</t>
        </is>
      </c>
      <c r="C61" s="7" t="n">
        <v>788387.0967741936</v>
      </c>
      <c r="D61" s="7" t="n">
        <v>50798.87</v>
      </c>
      <c r="E61" s="7" t="n">
        <v>619916.39</v>
      </c>
      <c r="F61" s="17" t="n">
        <v>0.7863096599836333</v>
      </c>
      <c r="G61" s="7" t="n">
        <v>527.1290322580645</v>
      </c>
      <c r="H61" s="7" t="n">
        <v>34</v>
      </c>
      <c r="I61" s="7" t="n">
        <v>424</v>
      </c>
      <c r="J61" s="17" t="n">
        <v>0.8043571384860168</v>
      </c>
    </row>
    <row r="62">
      <c r="A62" s="6" t="n">
        <v>14</v>
      </c>
      <c r="B62" s="6" t="inlineStr">
        <is>
          <t>14.05.2026</t>
        </is>
      </c>
      <c r="C62" s="7" t="n">
        <v>849032.2580645161</v>
      </c>
      <c r="D62" s="7" t="n">
        <v>86178.78999999999</v>
      </c>
      <c r="E62" s="7" t="n">
        <v>706095.1800000001</v>
      </c>
      <c r="F62" s="17" t="n">
        <v>0.8316470585106384</v>
      </c>
      <c r="G62" s="7" t="n">
        <v>567.6774193548387</v>
      </c>
      <c r="H62" s="7" t="n">
        <v>56</v>
      </c>
      <c r="I62" s="7" t="n">
        <v>480</v>
      </c>
      <c r="J62" s="17" t="n">
        <v>0.8455506307534948</v>
      </c>
    </row>
    <row r="63">
      <c r="A63" s="6" t="n">
        <v>15</v>
      </c>
      <c r="B63" s="6" t="inlineStr">
        <is>
          <t>15.05.2026</t>
        </is>
      </c>
      <c r="C63" s="7" t="n">
        <v>909677.4193548387</v>
      </c>
      <c r="D63" s="7" t="n">
        <v>53737.15</v>
      </c>
      <c r="E63" s="7" t="n">
        <v>759832.3300000001</v>
      </c>
      <c r="F63" s="17" t="n">
        <v>0.8352766748226952</v>
      </c>
      <c r="G63" s="7" t="n">
        <v>608.2258064516129</v>
      </c>
      <c r="H63" s="7" t="n">
        <v>41</v>
      </c>
      <c r="I63" s="7" t="n">
        <v>521</v>
      </c>
      <c r="J63" s="17" t="n">
        <v>0.856589763988332</v>
      </c>
    </row>
    <row r="64">
      <c r="A64" s="6" t="n">
        <v>16</v>
      </c>
      <c r="B64" s="6" t="inlineStr">
        <is>
          <t>16.05.2026</t>
        </is>
      </c>
      <c r="C64" s="7" t="n">
        <v>970322.5806451613</v>
      </c>
      <c r="D64" s="7" t="n">
        <v>40289.93</v>
      </c>
      <c r="E64" s="7" t="n">
        <v>800122.2600000001</v>
      </c>
      <c r="F64" s="17" t="n">
        <v>0.8245940844414894</v>
      </c>
      <c r="G64" s="7" t="n">
        <v>648.7741935483871</v>
      </c>
      <c r="H64" s="7" t="n">
        <v>27</v>
      </c>
      <c r="I64" s="7" t="n">
        <v>548</v>
      </c>
      <c r="J64" s="17" t="n">
        <v>0.8446698488464599</v>
      </c>
    </row>
    <row r="65">
      <c r="A65" s="6" t="n">
        <v>17</v>
      </c>
      <c r="B65" s="6" t="inlineStr">
        <is>
          <t>17.05.2026</t>
        </is>
      </c>
      <c r="C65" s="7" t="n">
        <v>1030967.741935484</v>
      </c>
      <c r="D65" s="7" t="n">
        <v>27629.12</v>
      </c>
      <c r="E65" s="7" t="n">
        <v>827751.3800000001</v>
      </c>
      <c r="F65" s="17" t="n">
        <v>0.8028877590738425</v>
      </c>
      <c r="G65" s="7" t="n">
        <v>689.3225806451613</v>
      </c>
      <c r="H65" s="7" t="n">
        <v>19</v>
      </c>
      <c r="I65" s="7" t="n">
        <v>567</v>
      </c>
      <c r="J65" s="17" t="n">
        <v>0.8225466797697599</v>
      </c>
    </row>
    <row r="66">
      <c r="A66" s="6" t="n">
        <v>18</v>
      </c>
      <c r="B66" s="6" t="inlineStr">
        <is>
          <t>18.05.2026</t>
        </is>
      </c>
      <c r="C66" s="7" t="n">
        <v>1091612.903225807</v>
      </c>
      <c r="D66" s="7" t="n">
        <v>62276.05</v>
      </c>
      <c r="E66" s="7" t="n">
        <v>890027.4300000002</v>
      </c>
      <c r="F66" s="17" t="n">
        <v>0.8153324565602837</v>
      </c>
      <c r="G66" s="7" t="n">
        <v>729.8709677419355</v>
      </c>
      <c r="H66" s="7" t="n">
        <v>45</v>
      </c>
      <c r="I66" s="7" t="n">
        <v>612</v>
      </c>
      <c r="J66" s="17" t="n">
        <v>0.8385043754972156</v>
      </c>
    </row>
    <row r="67">
      <c r="A67" s="6" t="n">
        <v>19</v>
      </c>
      <c r="B67" s="6" t="inlineStr">
        <is>
          <t>19.05.2026</t>
        </is>
      </c>
      <c r="C67" s="7" t="n">
        <v>1152258.064516129</v>
      </c>
      <c r="D67" s="7" t="n">
        <v>72129.19</v>
      </c>
      <c r="E67" s="7" t="n">
        <v>962156.6200000001</v>
      </c>
      <c r="F67" s="17" t="n">
        <v>0.8350183432250842</v>
      </c>
      <c r="G67" s="7" t="n">
        <v>770.4193548387096</v>
      </c>
      <c r="H67" s="7" t="n">
        <v>51</v>
      </c>
      <c r="I67" s="7" t="n">
        <v>663</v>
      </c>
      <c r="J67" s="17" t="n">
        <v>0.8605702801155635</v>
      </c>
    </row>
    <row r="68">
      <c r="A68" s="6" t="n">
        <v>20</v>
      </c>
      <c r="B68" s="6" t="inlineStr">
        <is>
          <t>20.05.2026</t>
        </is>
      </c>
      <c r="C68" s="7" t="n">
        <v>1212903.225806452</v>
      </c>
      <c r="D68" s="7" t="n">
        <v>57740.55</v>
      </c>
      <c r="E68" s="7" t="n">
        <v>1019897.17</v>
      </c>
      <c r="F68" s="17" t="n">
        <v>0.8408726667553192</v>
      </c>
      <c r="G68" s="7" t="n">
        <v>810.9677419354839</v>
      </c>
      <c r="H68" s="7" t="n">
        <v>41</v>
      </c>
      <c r="I68" s="7" t="n">
        <v>704</v>
      </c>
      <c r="J68" s="17" t="n">
        <v>0.8680986475735879</v>
      </c>
    </row>
    <row r="69">
      <c r="A69" s="6" t="n">
        <v>21</v>
      </c>
      <c r="B69" s="6" t="inlineStr">
        <is>
          <t>21.05.2026</t>
        </is>
      </c>
      <c r="C69" s="7" t="n">
        <v>1273548.387096774</v>
      </c>
      <c r="D69" s="7" t="n">
        <v>61420.67</v>
      </c>
      <c r="E69" s="7" t="n">
        <v>1081317.84</v>
      </c>
      <c r="F69" s="17" t="n">
        <v>0.849059094224924</v>
      </c>
      <c r="G69" s="7" t="n">
        <v>851.516129032258</v>
      </c>
      <c r="H69" s="7" t="n">
        <v>46</v>
      </c>
      <c r="I69" s="7" t="n">
        <v>750</v>
      </c>
      <c r="J69" s="17" t="n">
        <v>0.8807819070348903</v>
      </c>
    </row>
    <row r="70">
      <c r="A70" s="6" t="n">
        <v>22</v>
      </c>
      <c r="B70" s="6" t="inlineStr">
        <is>
          <t>22.05.2026</t>
        </is>
      </c>
      <c r="C70" s="7" t="n">
        <v>1334193.548387097</v>
      </c>
      <c r="D70" s="7" t="n">
        <v>76004.62</v>
      </c>
      <c r="E70" s="7" t="n">
        <v>1157322.46</v>
      </c>
      <c r="F70" s="17" t="n">
        <v>0.8674322113152805</v>
      </c>
      <c r="G70" s="7" t="n">
        <v>892.0645161290323</v>
      </c>
      <c r="H70" s="7" t="n">
        <v>55</v>
      </c>
      <c r="I70" s="7" t="n">
        <v>805</v>
      </c>
      <c r="J70" s="17" t="n">
        <v>0.9024010992984739</v>
      </c>
    </row>
    <row r="71">
      <c r="A71" s="6" t="n">
        <v>23</v>
      </c>
      <c r="B71" s="6" t="inlineStr">
        <is>
          <t>23.05.2026</t>
        </is>
      </c>
      <c r="C71" s="7" t="n">
        <v>1394838.709677419</v>
      </c>
      <c r="D71" s="7" t="n">
        <v>49125.28</v>
      </c>
      <c r="E71" s="7" t="n">
        <v>1206447.74</v>
      </c>
      <c r="F71" s="17" t="n">
        <v>0.8649370938945421</v>
      </c>
      <c r="G71" s="7" t="n">
        <v>932.6129032258065</v>
      </c>
      <c r="H71" s="7" t="n">
        <v>33</v>
      </c>
      <c r="I71" s="7" t="n">
        <v>838</v>
      </c>
      <c r="J71" s="17" t="n">
        <v>0.8985507246376812</v>
      </c>
    </row>
    <row r="72">
      <c r="A72" s="6" t="n">
        <v>24</v>
      </c>
      <c r="B72" s="6" t="inlineStr">
        <is>
          <t>24.05.2026</t>
        </is>
      </c>
      <c r="C72" s="7" t="n">
        <v>1455483.870967742</v>
      </c>
      <c r="D72" s="7" t="n">
        <v>30244.8</v>
      </c>
      <c r="E72" s="7" t="n">
        <v>1236692.54</v>
      </c>
      <c r="F72" s="17" t="n">
        <v>0.8496779419326242</v>
      </c>
      <c r="G72" s="7" t="n">
        <v>973.1612903225806</v>
      </c>
      <c r="H72" s="7" t="n">
        <v>23</v>
      </c>
      <c r="I72" s="7" t="n">
        <v>861</v>
      </c>
      <c r="J72" s="17" t="n">
        <v>0.8847454256165473</v>
      </c>
    </row>
    <row r="73">
      <c r="A73" s="6" t="n">
        <v>25</v>
      </c>
      <c r="B73" s="6" t="inlineStr">
        <is>
          <t>25.05.2026</t>
        </is>
      </c>
      <c r="C73" s="7" t="n">
        <v>1516129.032258064</v>
      </c>
      <c r="D73" s="7" t="n">
        <v>65146.03</v>
      </c>
      <c r="E73" s="7" t="n">
        <v>1301838.57</v>
      </c>
      <c r="F73" s="17" t="n">
        <v>0.8586594823404256</v>
      </c>
      <c r="G73" s="7" t="n">
        <v>1013.709677419355</v>
      </c>
      <c r="H73" s="7" t="n">
        <v>56</v>
      </c>
      <c r="I73" s="7" t="n">
        <v>917</v>
      </c>
      <c r="J73" s="17" t="n">
        <v>0.9045982498011137</v>
      </c>
    </row>
    <row r="74">
      <c r="A74" s="6" t="n">
        <v>26</v>
      </c>
      <c r="B74" s="6" t="inlineStr">
        <is>
          <t>26.05.2026</t>
        </is>
      </c>
      <c r="C74" s="7" t="n">
        <v>1576774.193548387</v>
      </c>
      <c r="D74" s="7" t="n">
        <v>85712.73999999999</v>
      </c>
      <c r="E74" s="7" t="n">
        <v>1387551.31</v>
      </c>
      <c r="F74" s="17" t="n">
        <v>0.8799936704173487</v>
      </c>
      <c r="G74" s="7" t="n">
        <v>1054.258064516129</v>
      </c>
      <c r="H74" s="7" t="n">
        <v>60</v>
      </c>
      <c r="I74" s="7" t="n">
        <v>977</v>
      </c>
      <c r="J74" s="17" t="n">
        <v>0.9267180711094792</v>
      </c>
    </row>
    <row r="75">
      <c r="A75" s="6" t="n">
        <v>27</v>
      </c>
      <c r="B75" s="6" t="inlineStr">
        <is>
          <t>27.05.2026</t>
        </is>
      </c>
      <c r="C75" s="7" t="n">
        <v>1637419.35483871</v>
      </c>
      <c r="D75" s="7" t="n">
        <v>69493.39999999999</v>
      </c>
      <c r="E75" s="7" t="n">
        <v>1457044.71</v>
      </c>
      <c r="F75" s="17" t="n">
        <v>0.8898421199763593</v>
      </c>
      <c r="G75" s="7" t="n">
        <v>1094.806451612903</v>
      </c>
      <c r="H75" s="7" t="n">
        <v>46</v>
      </c>
      <c r="I75" s="7" t="n">
        <v>1023</v>
      </c>
      <c r="J75" s="17" t="n">
        <v>0.9344117387076815</v>
      </c>
    </row>
    <row r="76">
      <c r="A76" s="6" t="n">
        <v>28</v>
      </c>
      <c r="B76" s="6" t="inlineStr">
        <is>
          <t>28.05.2026</t>
        </is>
      </c>
      <c r="C76" s="7" t="n">
        <v>1698064.516129032</v>
      </c>
      <c r="D76" s="7" t="n">
        <v>80085.91</v>
      </c>
      <c r="E76" s="7" t="n">
        <v>1537130.62</v>
      </c>
      <c r="F76" s="17" t="n">
        <v>0.9052250991641336</v>
      </c>
      <c r="G76" s="7" t="n">
        <v>1135.354838709677</v>
      </c>
      <c r="H76" s="7" t="n">
        <v>51</v>
      </c>
      <c r="I76" s="7" t="n">
        <v>1074</v>
      </c>
      <c r="J76" s="17" t="n">
        <v>0.9459597681554723</v>
      </c>
    </row>
    <row r="77">
      <c r="A77" s="6" t="n">
        <v>29</v>
      </c>
      <c r="B77" s="6" t="inlineStr">
        <is>
          <t>29.05.2026</t>
        </is>
      </c>
      <c r="C77" s="7" t="n">
        <v>1758709.677419355</v>
      </c>
      <c r="D77" s="7" t="n">
        <v>63583.73</v>
      </c>
      <c r="E77" s="7" t="n">
        <v>1600714.35</v>
      </c>
      <c r="F77" s="17" t="n">
        <v>0.9101640654805575</v>
      </c>
      <c r="G77" s="7" t="n">
        <v>1175.903225806452</v>
      </c>
      <c r="H77" s="7" t="n">
        <v>42</v>
      </c>
      <c r="I77" s="7" t="n">
        <v>1116</v>
      </c>
      <c r="J77" s="17" t="n">
        <v>0.9490576907250431</v>
      </c>
    </row>
    <row r="78">
      <c r="A78" s="6" t="n">
        <v>30</v>
      </c>
      <c r="B78" s="6" t="inlineStr">
        <is>
          <t>30.05.2026</t>
        </is>
      </c>
      <c r="C78" s="7" t="n">
        <v>1819354.838709677</v>
      </c>
      <c r="D78" s="7" t="n">
        <v>39436.67</v>
      </c>
      <c r="E78" s="7" t="n">
        <v>1640151.02</v>
      </c>
      <c r="F78" s="17" t="n">
        <v>0.9015014471631205</v>
      </c>
      <c r="G78" s="7" t="n">
        <v>1216.451612903226</v>
      </c>
      <c r="H78" s="7" t="n">
        <v>27</v>
      </c>
      <c r="I78" s="7" t="n">
        <v>1143</v>
      </c>
      <c r="J78" s="17" t="n">
        <v>0.939618138424821</v>
      </c>
    </row>
    <row r="79">
      <c r="A79" s="6" t="n">
        <v>31</v>
      </c>
      <c r="B79" s="6" t="inlineStr">
        <is>
          <t>31.05.2026</t>
        </is>
      </c>
      <c r="C79" s="7" t="n">
        <v>1880000</v>
      </c>
      <c r="D79" s="7" t="n">
        <v>39309.87</v>
      </c>
      <c r="E79" s="7" t="n">
        <v>1679460.89</v>
      </c>
      <c r="F79" s="17" t="n">
        <v>0.8933302606382977</v>
      </c>
      <c r="G79" s="7" t="n">
        <v>1257</v>
      </c>
      <c r="H79" s="7" t="n">
        <v>29</v>
      </c>
      <c r="I79" s="7" t="n">
        <v>1172</v>
      </c>
      <c r="J79" s="17" t="n">
        <v>0.9323786793953859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3">
    <cfRule type="dataBar" priority="5">
      <dataBar showValue="1">
        <cfvo type="num" val="0"/>
        <cfvo type="num" val="1"/>
        <color rgb="00B7E4C7"/>
      </dataBar>
    </cfRule>
  </conditionalFormatting>
  <conditionalFormatting sqref="H25:H43">
    <cfRule type="dataBar" priority="5">
      <dataBar showValue="1">
        <cfvo type="num" val="0"/>
        <cfvo type="num" val="1"/>
        <color rgb="00B7E4C7"/>
      </dataBar>
    </cfRule>
  </conditionalFormatting>
  <conditionalFormatting sqref="F49:F79">
    <cfRule type="dataBar" priority="7">
      <dataBar showValue="1">
        <cfvo type="num" val="0"/>
        <cfvo type="num" val="1"/>
        <color rgb="00B7E4C7"/>
      </dataBar>
    </cfRule>
  </conditionalFormatting>
  <conditionalFormatting sqref="J49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2026-07-08T10:35:48Z</dcterms:created>
  <dcterms:modified xsi:type="dcterms:W3CDTF">2026-07-08T10:35:48Z</dcterms:modified>
</cp:coreProperties>
</file>